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ropBox\Dropbox\RoleMaster\character sheets\"/>
    </mc:Choice>
  </mc:AlternateContent>
  <xr:revisionPtr revIDLastSave="0" documentId="13_ncr:1_{B3144932-3543-4F2C-90BB-334697A0F2C4}" xr6:coauthVersionLast="47" xr6:coauthVersionMax="47" xr10:uidLastSave="{00000000-0000-0000-0000-000000000000}"/>
  <bookViews>
    <workbookView xWindow="-120" yWindow="-120" windowWidth="29040" windowHeight="15840" tabRatio="464" activeTab="5" xr2:uid="{70B745C2-788D-47AB-A7F7-4CAE8992291A}"/>
  </bookViews>
  <sheets>
    <sheet name="Front" sheetId="1" r:id="rId1"/>
    <sheet name=" Stress  Familiar" sheetId="2" r:id="rId2"/>
    <sheet name="Equipment" sheetId="4" r:id="rId3"/>
    <sheet name="Skills" sheetId="3" r:id="rId4"/>
    <sheet name="Weapon1" sheetId="5" r:id="rId5"/>
    <sheet name="Weapon2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" i="1" l="1"/>
  <c r="K19" i="4" a="1"/>
  <c r="K19" i="4" s="1"/>
  <c r="J19" i="4" a="1"/>
  <c r="J19" i="4" s="1"/>
  <c r="I19" i="4" a="1"/>
  <c r="I19" i="4" s="1"/>
  <c r="H19" i="4" a="1"/>
  <c r="H19" i="4" s="1"/>
  <c r="G19" i="4" a="1"/>
  <c r="G19" i="4" s="1"/>
  <c r="F17" i="4"/>
  <c r="G75" i="3"/>
  <c r="G17" i="3"/>
  <c r="P49" i="3"/>
  <c r="G67" i="3"/>
  <c r="P26" i="3"/>
  <c r="P75" i="3"/>
  <c r="P6" i="3"/>
  <c r="O6" i="3"/>
  <c r="M6" i="3"/>
  <c r="O81" i="3" s="1"/>
  <c r="L6" i="3"/>
  <c r="K6" i="3"/>
  <c r="O77" i="3" s="1"/>
  <c r="T77" i="3" s="1"/>
  <c r="I6" i="3"/>
  <c r="F43" i="3" s="1"/>
  <c r="H6" i="3"/>
  <c r="G6" i="3"/>
  <c r="E6" i="3"/>
  <c r="O83" i="3" s="1"/>
  <c r="D6" i="3"/>
  <c r="F6" i="3"/>
  <c r="F104" i="3" l="1"/>
  <c r="F79" i="3"/>
  <c r="O89" i="3"/>
  <c r="F8" i="3"/>
  <c r="F73" i="3"/>
  <c r="F31" i="3"/>
  <c r="G30" i="3"/>
  <c r="G92" i="3"/>
  <c r="G11" i="3"/>
  <c r="K11" i="3" s="1"/>
  <c r="G105" i="3"/>
  <c r="K105" i="3" s="1"/>
  <c r="F18" i="3"/>
  <c r="O15" i="3"/>
  <c r="O102" i="3"/>
  <c r="F80" i="3"/>
  <c r="G86" i="3"/>
  <c r="Y11" i="3"/>
  <c r="P13" i="3"/>
  <c r="G102" i="3"/>
  <c r="F55" i="3"/>
  <c r="O27" i="3"/>
  <c r="O45" i="3"/>
  <c r="O43" i="3"/>
  <c r="P55" i="3"/>
  <c r="G47" i="3"/>
  <c r="G27" i="3"/>
  <c r="P47" i="3"/>
  <c r="F67" i="3"/>
  <c r="K67" i="3" s="1"/>
  <c r="O39" i="3"/>
  <c r="X16" i="3"/>
  <c r="AC16" i="3" s="1"/>
  <c r="F12" i="3"/>
  <c r="P32" i="3"/>
  <c r="P41" i="3"/>
  <c r="P56" i="3"/>
  <c r="G9" i="3"/>
  <c r="O51" i="3"/>
  <c r="Y9" i="3"/>
  <c r="P101" i="3"/>
  <c r="P38" i="3"/>
  <c r="F91" i="3"/>
  <c r="O63" i="3"/>
  <c r="T63" i="3" s="1"/>
  <c r="F69" i="3"/>
  <c r="F39" i="3"/>
  <c r="K39" i="3" s="1"/>
  <c r="X11" i="3"/>
  <c r="O104" i="3"/>
  <c r="O41" i="3"/>
  <c r="F96" i="3"/>
  <c r="P100" i="3"/>
  <c r="P25" i="3"/>
  <c r="G41" i="3"/>
  <c r="G81" i="3"/>
  <c r="P62" i="3"/>
  <c r="G82" i="3"/>
  <c r="P50" i="3"/>
  <c r="G43" i="3"/>
  <c r="K43" i="3" s="1"/>
  <c r="P22" i="3"/>
  <c r="Y8" i="3"/>
  <c r="P42" i="3"/>
  <c r="G32" i="3"/>
  <c r="P44" i="3"/>
  <c r="G100" i="3"/>
  <c r="K100" i="3" s="1"/>
  <c r="P70" i="3"/>
  <c r="P20" i="3"/>
  <c r="G49" i="3"/>
  <c r="G22" i="3"/>
  <c r="K22" i="3" s="1"/>
  <c r="P63" i="3"/>
  <c r="G61" i="3"/>
  <c r="P59" i="3"/>
  <c r="P95" i="3"/>
  <c r="P40" i="3"/>
  <c r="G68" i="3"/>
  <c r="G90" i="3"/>
  <c r="G23" i="3"/>
  <c r="G69" i="3"/>
  <c r="P88" i="3"/>
  <c r="G63" i="3"/>
  <c r="P91" i="3"/>
  <c r="P29" i="3"/>
  <c r="P89" i="3"/>
  <c r="T89" i="3" s="1"/>
  <c r="P51" i="3"/>
  <c r="G83" i="3"/>
  <c r="G20" i="3"/>
  <c r="P17" i="3"/>
  <c r="P34" i="3"/>
  <c r="G42" i="3"/>
  <c r="G93" i="3"/>
  <c r="P86" i="3"/>
  <c r="G99" i="3"/>
  <c r="P57" i="3"/>
  <c r="G79" i="3"/>
  <c r="P58" i="3"/>
  <c r="G24" i="3"/>
  <c r="P53" i="3"/>
  <c r="G44" i="3"/>
  <c r="P64" i="3"/>
  <c r="G101" i="3"/>
  <c r="P78" i="3"/>
  <c r="P31" i="3"/>
  <c r="G50" i="3"/>
  <c r="P66" i="3"/>
  <c r="P15" i="3"/>
  <c r="T15" i="3" s="1"/>
  <c r="G28" i="3"/>
  <c r="G66" i="3"/>
  <c r="G85" i="3"/>
  <c r="P76" i="3"/>
  <c r="P33" i="3"/>
  <c r="P11" i="3"/>
  <c r="G84" i="3"/>
  <c r="P27" i="3"/>
  <c r="P104" i="3"/>
  <c r="G46" i="3"/>
  <c r="G95" i="3"/>
  <c r="P67" i="3"/>
  <c r="G78" i="3"/>
  <c r="G16" i="3"/>
  <c r="G80" i="3"/>
  <c r="P105" i="3"/>
  <c r="P37" i="3"/>
  <c r="P24" i="3"/>
  <c r="G45" i="3"/>
  <c r="G54" i="3"/>
  <c r="G87" i="3"/>
  <c r="G103" i="3"/>
  <c r="G97" i="3"/>
  <c r="P35" i="3"/>
  <c r="F16" i="3"/>
  <c r="F29" i="3"/>
  <c r="F41" i="3"/>
  <c r="K41" i="3" s="1"/>
  <c r="F53" i="3"/>
  <c r="F65" i="3"/>
  <c r="F77" i="3"/>
  <c r="F89" i="3"/>
  <c r="F102" i="3"/>
  <c r="K102" i="3" s="1"/>
  <c r="O13" i="3"/>
  <c r="O25" i="3"/>
  <c r="O37" i="3"/>
  <c r="T37" i="3" s="1"/>
  <c r="O49" i="3"/>
  <c r="T49" i="3" s="1"/>
  <c r="O61" i="3"/>
  <c r="O75" i="3"/>
  <c r="T75" i="3" s="1"/>
  <c r="O87" i="3"/>
  <c r="O100" i="3"/>
  <c r="X13" i="3"/>
  <c r="G10" i="3"/>
  <c r="G104" i="3"/>
  <c r="K104" i="3" s="1"/>
  <c r="Y14" i="3"/>
  <c r="G96" i="3"/>
  <c r="G51" i="3"/>
  <c r="P46" i="3"/>
  <c r="P74" i="3"/>
  <c r="G12" i="3"/>
  <c r="K12" i="3" s="1"/>
  <c r="G18" i="3"/>
  <c r="K18" i="3" s="1"/>
  <c r="P14" i="3"/>
  <c r="G29" i="3"/>
  <c r="P69" i="3"/>
  <c r="P43" i="3"/>
  <c r="T43" i="3" s="1"/>
  <c r="G106" i="3"/>
  <c r="G91" i="3"/>
  <c r="K91" i="3" s="1"/>
  <c r="P48" i="3"/>
  <c r="P61" i="3"/>
  <c r="G35" i="3"/>
  <c r="P99" i="3"/>
  <c r="F19" i="3"/>
  <c r="F32" i="3"/>
  <c r="F44" i="3"/>
  <c r="F56" i="3"/>
  <c r="K56" i="3" s="1"/>
  <c r="F68" i="3"/>
  <c r="F92" i="3"/>
  <c r="F106" i="3"/>
  <c r="K106" i="3" s="1"/>
  <c r="O16" i="3"/>
  <c r="O28" i="3"/>
  <c r="O40" i="3"/>
  <c r="O52" i="3"/>
  <c r="O64" i="3"/>
  <c r="T64" i="3" s="1"/>
  <c r="O78" i="3"/>
  <c r="O90" i="3"/>
  <c r="O103" i="3"/>
  <c r="G71" i="3"/>
  <c r="O59" i="3"/>
  <c r="O53" i="3"/>
  <c r="F87" i="3"/>
  <c r="O50" i="3"/>
  <c r="O44" i="3"/>
  <c r="O99" i="3"/>
  <c r="O42" i="3"/>
  <c r="T42" i="3" s="1"/>
  <c r="F34" i="3"/>
  <c r="G36" i="3"/>
  <c r="G72" i="3"/>
  <c r="P97" i="3"/>
  <c r="P45" i="3"/>
  <c r="T45" i="3" s="1"/>
  <c r="P23" i="3"/>
  <c r="G40" i="3"/>
  <c r="P8" i="3"/>
  <c r="P83" i="3"/>
  <c r="T83" i="3" s="1"/>
  <c r="Y15" i="3"/>
  <c r="G62" i="3"/>
  <c r="P52" i="3"/>
  <c r="P84" i="3"/>
  <c r="G13" i="3"/>
  <c r="G38" i="3"/>
  <c r="P16" i="3"/>
  <c r="G76" i="3"/>
  <c r="P79" i="3"/>
  <c r="P65" i="3"/>
  <c r="P73" i="3"/>
  <c r="P85" i="3"/>
  <c r="P81" i="3"/>
  <c r="T81" i="3" s="1"/>
  <c r="P94" i="3"/>
  <c r="G60" i="3"/>
  <c r="F9" i="3"/>
  <c r="F23" i="3"/>
  <c r="F35" i="3"/>
  <c r="F47" i="3"/>
  <c r="K47" i="3" s="1"/>
  <c r="F59" i="3"/>
  <c r="F71" i="3"/>
  <c r="F83" i="3"/>
  <c r="F95" i="3"/>
  <c r="O19" i="3"/>
  <c r="T19" i="3" s="1"/>
  <c r="O31" i="3"/>
  <c r="T31" i="3" s="1"/>
  <c r="O55" i="3"/>
  <c r="T55" i="3" s="1"/>
  <c r="O67" i="3"/>
  <c r="O93" i="3"/>
  <c r="O106" i="3"/>
  <c r="O91" i="3"/>
  <c r="O65" i="3"/>
  <c r="O23" i="3"/>
  <c r="F14" i="3"/>
  <c r="F17" i="3"/>
  <c r="K17" i="3" s="1"/>
  <c r="F70" i="3"/>
  <c r="F15" i="3"/>
  <c r="P60" i="3"/>
  <c r="P82" i="3"/>
  <c r="O79" i="3"/>
  <c r="O71" i="3"/>
  <c r="T71" i="3" s="1"/>
  <c r="O47" i="3"/>
  <c r="F99" i="3"/>
  <c r="F63" i="3"/>
  <c r="F57" i="3"/>
  <c r="F20" i="3"/>
  <c r="K20" i="3" s="1"/>
  <c r="O94" i="3"/>
  <c r="O62" i="3"/>
  <c r="O56" i="3"/>
  <c r="O38" i="3"/>
  <c r="O26" i="3"/>
  <c r="T26" i="3" s="1"/>
  <c r="O20" i="3"/>
  <c r="F103" i="3"/>
  <c r="F60" i="3"/>
  <c r="F54" i="3"/>
  <c r="F42" i="3"/>
  <c r="K42" i="3" s="1"/>
  <c r="F36" i="3"/>
  <c r="O92" i="3"/>
  <c r="O86" i="3"/>
  <c r="O30" i="3"/>
  <c r="O24" i="3"/>
  <c r="F101" i="3"/>
  <c r="F88" i="3"/>
  <c r="F82" i="3"/>
  <c r="G21" i="3"/>
  <c r="G37" i="3"/>
  <c r="G74" i="3"/>
  <c r="P90" i="3"/>
  <c r="P39" i="3"/>
  <c r="T39" i="3" s="1"/>
  <c r="P21" i="3"/>
  <c r="G58" i="3"/>
  <c r="P9" i="3"/>
  <c r="P102" i="3"/>
  <c r="G8" i="3"/>
  <c r="G64" i="3"/>
  <c r="P54" i="3"/>
  <c r="P87" i="3"/>
  <c r="G14" i="3"/>
  <c r="G48" i="3"/>
  <c r="P28" i="3"/>
  <c r="G89" i="3"/>
  <c r="Y10" i="3"/>
  <c r="P96" i="3"/>
  <c r="P92" i="3"/>
  <c r="G25" i="3"/>
  <c r="G53" i="3"/>
  <c r="G55" i="3"/>
  <c r="G73" i="3"/>
  <c r="K73" i="3" s="1"/>
  <c r="F25" i="3"/>
  <c r="F37" i="3"/>
  <c r="K37" i="3" s="1"/>
  <c r="F49" i="3"/>
  <c r="F61" i="3"/>
  <c r="K61" i="3" s="1"/>
  <c r="F85" i="3"/>
  <c r="F97" i="3"/>
  <c r="K97" i="3" s="1"/>
  <c r="O9" i="3"/>
  <c r="O21" i="3"/>
  <c r="O33" i="3"/>
  <c r="O57" i="3"/>
  <c r="O69" i="3"/>
  <c r="O95" i="3"/>
  <c r="T95" i="3" s="1"/>
  <c r="X9" i="3"/>
  <c r="AC9" i="3" s="1"/>
  <c r="X15" i="3"/>
  <c r="O74" i="3"/>
  <c r="O35" i="3"/>
  <c r="O29" i="3"/>
  <c r="F93" i="3"/>
  <c r="F51" i="3"/>
  <c r="O101" i="3"/>
  <c r="O68" i="3"/>
  <c r="O8" i="3"/>
  <c r="F90" i="3"/>
  <c r="F84" i="3"/>
  <c r="F78" i="3"/>
  <c r="K78" i="3" s="1"/>
  <c r="X12" i="3"/>
  <c r="O105" i="3"/>
  <c r="O66" i="3"/>
  <c r="O54" i="3"/>
  <c r="O12" i="3"/>
  <c r="F94" i="3"/>
  <c r="K94" i="3" s="1"/>
  <c r="F76" i="3"/>
  <c r="F58" i="3"/>
  <c r="F46" i="3"/>
  <c r="G33" i="3"/>
  <c r="P30" i="3"/>
  <c r="Y12" i="3"/>
  <c r="O85" i="3"/>
  <c r="O17" i="3"/>
  <c r="F75" i="3"/>
  <c r="K75" i="3" s="1"/>
  <c r="O82" i="3"/>
  <c r="T82" i="3" s="1"/>
  <c r="O14" i="3"/>
  <c r="F48" i="3"/>
  <c r="O18" i="3"/>
  <c r="T18" i="3" s="1"/>
  <c r="F64" i="3"/>
  <c r="G19" i="3"/>
  <c r="O97" i="3"/>
  <c r="O11" i="3"/>
  <c r="F81" i="3"/>
  <c r="F45" i="3"/>
  <c r="X8" i="3"/>
  <c r="O88" i="3"/>
  <c r="O76" i="3"/>
  <c r="T76" i="3" s="1"/>
  <c r="O32" i="3"/>
  <c r="T32" i="3" s="1"/>
  <c r="F72" i="3"/>
  <c r="K72" i="3" s="1"/>
  <c r="F66" i="3"/>
  <c r="O80" i="3"/>
  <c r="O48" i="3"/>
  <c r="T48" i="3" s="1"/>
  <c r="O36" i="3"/>
  <c r="F52" i="3"/>
  <c r="F33" i="3"/>
  <c r="F27" i="3"/>
  <c r="F30" i="3"/>
  <c r="F24" i="3"/>
  <c r="K24" i="3" s="1"/>
  <c r="F10" i="3"/>
  <c r="O60" i="3"/>
  <c r="F40" i="3"/>
  <c r="F28" i="3"/>
  <c r="F21" i="3"/>
  <c r="G26" i="3"/>
  <c r="G52" i="3"/>
  <c r="G77" i="3"/>
  <c r="P80" i="3"/>
  <c r="P36" i="3"/>
  <c r="P12" i="3"/>
  <c r="G59" i="3"/>
  <c r="P10" i="3"/>
  <c r="P103" i="3"/>
  <c r="G31" i="3"/>
  <c r="K31" i="3" s="1"/>
  <c r="G94" i="3"/>
  <c r="P68" i="3"/>
  <c r="P93" i="3"/>
  <c r="G15" i="3"/>
  <c r="G65" i="3"/>
  <c r="P72" i="3"/>
  <c r="T72" i="3" s="1"/>
  <c r="G98" i="3"/>
  <c r="Y13" i="3"/>
  <c r="P106" i="3"/>
  <c r="P98" i="3"/>
  <c r="G34" i="3"/>
  <c r="G57" i="3"/>
  <c r="G70" i="3"/>
  <c r="G88" i="3"/>
  <c r="F13" i="3"/>
  <c r="F26" i="3"/>
  <c r="F38" i="3"/>
  <c r="F50" i="3"/>
  <c r="F62" i="3"/>
  <c r="F74" i="3"/>
  <c r="K74" i="3" s="1"/>
  <c r="F86" i="3"/>
  <c r="F98" i="3"/>
  <c r="O10" i="3"/>
  <c r="T10" i="3" s="1"/>
  <c r="O22" i="3"/>
  <c r="O34" i="3"/>
  <c r="O46" i="3"/>
  <c r="O58" i="3"/>
  <c r="O70" i="3"/>
  <c r="T70" i="3" s="1"/>
  <c r="O84" i="3"/>
  <c r="O96" i="3"/>
  <c r="X10" i="3"/>
  <c r="K48" i="3" l="1"/>
  <c r="T20" i="3"/>
  <c r="K38" i="3"/>
  <c r="T13" i="3"/>
  <c r="K79" i="3"/>
  <c r="T51" i="3"/>
  <c r="K27" i="3"/>
  <c r="T84" i="3"/>
  <c r="K52" i="3"/>
  <c r="T14" i="3"/>
  <c r="K93" i="3"/>
  <c r="K26" i="3"/>
  <c r="T97" i="3"/>
  <c r="K85" i="3"/>
  <c r="K86" i="3"/>
  <c r="T88" i="3"/>
  <c r="K46" i="3"/>
  <c r="T22" i="3"/>
  <c r="K50" i="3"/>
  <c r="K81" i="3"/>
  <c r="K51" i="3"/>
  <c r="T86" i="3"/>
  <c r="K103" i="3"/>
  <c r="K83" i="3"/>
  <c r="K9" i="3"/>
  <c r="T53" i="3"/>
  <c r="K96" i="3"/>
  <c r="T66" i="3"/>
  <c r="K63" i="3"/>
  <c r="T46" i="3"/>
  <c r="K64" i="3"/>
  <c r="K49" i="3"/>
  <c r="K99" i="3"/>
  <c r="K29" i="3"/>
  <c r="T69" i="3"/>
  <c r="AC11" i="3"/>
  <c r="AC8" i="3"/>
  <c r="T105" i="3"/>
  <c r="T33" i="3"/>
  <c r="T56" i="3"/>
  <c r="K62" i="3"/>
  <c r="T85" i="3"/>
  <c r="K76" i="3"/>
  <c r="AC15" i="3"/>
  <c r="T62" i="3"/>
  <c r="T47" i="3"/>
  <c r="T106" i="3"/>
  <c r="K95" i="3"/>
  <c r="K23" i="3"/>
  <c r="K87" i="3"/>
  <c r="K21" i="3"/>
  <c r="K30" i="3"/>
  <c r="T17" i="3"/>
  <c r="T8" i="3"/>
  <c r="T35" i="3"/>
  <c r="K55" i="3"/>
  <c r="T100" i="3"/>
  <c r="K28" i="3"/>
  <c r="K45" i="3"/>
  <c r="K58" i="3"/>
  <c r="T57" i="3"/>
  <c r="K101" i="3"/>
  <c r="T38" i="3"/>
  <c r="T65" i="3"/>
  <c r="T44" i="3"/>
  <c r="K80" i="3"/>
  <c r="K84" i="3"/>
  <c r="T34" i="3"/>
  <c r="T96" i="3"/>
  <c r="K40" i="3"/>
  <c r="K33" i="3"/>
  <c r="T101" i="3"/>
  <c r="T102" i="3"/>
  <c r="T50" i="3"/>
  <c r="T16" i="3"/>
  <c r="K32" i="3"/>
  <c r="T27" i="3"/>
  <c r="K92" i="3"/>
  <c r="K77" i="3"/>
  <c r="K90" i="3"/>
  <c r="T29" i="3"/>
  <c r="K82" i="3"/>
  <c r="T92" i="3"/>
  <c r="K14" i="3"/>
  <c r="T67" i="3"/>
  <c r="K71" i="3"/>
  <c r="T59" i="3"/>
  <c r="T41" i="3"/>
  <c r="K69" i="3"/>
  <c r="T80" i="3"/>
  <c r="T79" i="3"/>
  <c r="AC10" i="3"/>
  <c r="K66" i="3"/>
  <c r="T68" i="3"/>
  <c r="K88" i="3"/>
  <c r="K36" i="3"/>
  <c r="K57" i="3"/>
  <c r="T23" i="3"/>
  <c r="T93" i="3"/>
  <c r="K34" i="3"/>
  <c r="T78" i="3"/>
  <c r="K19" i="3"/>
  <c r="T61" i="3"/>
  <c r="K89" i="3"/>
  <c r="K16" i="3"/>
  <c r="K54" i="3"/>
  <c r="K15" i="3"/>
  <c r="T91" i="3"/>
  <c r="K59" i="3"/>
  <c r="T99" i="3"/>
  <c r="T52" i="3"/>
  <c r="K68" i="3"/>
  <c r="AC13" i="3"/>
  <c r="K65" i="3"/>
  <c r="T11" i="3"/>
  <c r="T74" i="3"/>
  <c r="T24" i="3"/>
  <c r="K98" i="3"/>
  <c r="K10" i="3"/>
  <c r="T36" i="3"/>
  <c r="T12" i="3"/>
  <c r="T21" i="3"/>
  <c r="T30" i="3"/>
  <c r="K60" i="3"/>
  <c r="K70" i="3"/>
  <c r="T40" i="3"/>
  <c r="T25" i="3"/>
  <c r="K53" i="3"/>
  <c r="T104" i="3"/>
  <c r="AC12" i="3"/>
  <c r="T60" i="3"/>
  <c r="T58" i="3"/>
  <c r="K13" i="3"/>
  <c r="K8" i="3"/>
  <c r="T54" i="3"/>
  <c r="T9" i="3"/>
  <c r="K25" i="3"/>
  <c r="T94" i="3"/>
  <c r="K35" i="3"/>
  <c r="T103" i="3"/>
  <c r="T28" i="3"/>
  <c r="K44" i="3"/>
  <c r="T87" i="3"/>
  <c r="T9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<sst xmlns="http://schemas.openxmlformats.org/spreadsheetml/2006/main" count="388" uniqueCount="340">
  <si>
    <t>Rolemaster Character Sheet</t>
  </si>
  <si>
    <t>STATS</t>
  </si>
  <si>
    <t>Abbr.</t>
  </si>
  <si>
    <t>Temp.</t>
  </si>
  <si>
    <t>Pot.</t>
  </si>
  <si>
    <t>Dev.</t>
  </si>
  <si>
    <t>Pts.</t>
  </si>
  <si>
    <t>-BONUSES-</t>
  </si>
  <si>
    <t>Language</t>
  </si>
  <si>
    <t>-RANK-</t>
  </si>
  <si>
    <t>Normal</t>
  </si>
  <si>
    <t>Race</t>
  </si>
  <si>
    <t>Total</t>
  </si>
  <si>
    <t>Spoken</t>
  </si>
  <si>
    <t>Written</t>
  </si>
  <si>
    <t>Constitution</t>
  </si>
  <si>
    <t>(CO)</t>
  </si>
  <si>
    <t>Agility</t>
  </si>
  <si>
    <t>Self-Discipline</t>
  </si>
  <si>
    <t>(SD)</t>
  </si>
  <si>
    <t>Memory</t>
  </si>
  <si>
    <t>(ME)</t>
  </si>
  <si>
    <t>Reasoning</t>
  </si>
  <si>
    <t>(RE)</t>
  </si>
  <si>
    <t>Strength</t>
  </si>
  <si>
    <t>(ST)</t>
  </si>
  <si>
    <t>Quickness</t>
  </si>
  <si>
    <t>(QU)</t>
  </si>
  <si>
    <t>Presence</t>
  </si>
  <si>
    <t>(PR)</t>
  </si>
  <si>
    <t>Empathy</t>
  </si>
  <si>
    <t>(EM)</t>
  </si>
  <si>
    <t>Intuition</t>
  </si>
  <si>
    <t>(IN)</t>
  </si>
  <si>
    <t>Appearance</t>
  </si>
  <si>
    <t>(AP)</t>
  </si>
  <si>
    <t>ARMOR AND HITS</t>
  </si>
  <si>
    <t xml:space="preserve">  Shield</t>
  </si>
  <si>
    <t xml:space="preserve">  Helm</t>
  </si>
  <si>
    <t>WEAPONS</t>
  </si>
  <si>
    <t>Weapon</t>
  </si>
  <si>
    <t>Fumble</t>
  </si>
  <si>
    <r>
      <t>Misc</t>
    </r>
    <r>
      <rPr>
        <b/>
        <sz val="10.5"/>
        <color rgb="FF275454"/>
        <rFont val="Times New Roman"/>
        <family val="1"/>
      </rPr>
      <t>.</t>
    </r>
  </si>
  <si>
    <t>Rank</t>
  </si>
  <si>
    <t>Stat</t>
  </si>
  <si>
    <t>Level</t>
  </si>
  <si>
    <t>Item</t>
  </si>
  <si>
    <t xml:space="preserve"> Arm greaves   </t>
  </si>
  <si>
    <t xml:space="preserve"> Leg greaves</t>
  </si>
  <si>
    <t>Herb Lore</t>
  </si>
  <si>
    <t>Channeling</t>
  </si>
  <si>
    <t>Magical Ritual</t>
  </si>
  <si>
    <t>First Aid</t>
  </si>
  <si>
    <t>Tale Telling</t>
  </si>
  <si>
    <t>General Perception</t>
  </si>
  <si>
    <t>Leadership</t>
  </si>
  <si>
    <t>Foraging</t>
  </si>
  <si>
    <t>Power Perception</t>
  </si>
  <si>
    <t>Poetic Improvisation</t>
  </si>
  <si>
    <t>(AG)</t>
  </si>
  <si>
    <t>CORRUPTION</t>
  </si>
  <si>
    <t>MANIFESTATION PHYSIQUE</t>
  </si>
  <si>
    <t>DESTIN</t>
  </si>
  <si>
    <t>AVANTAGE</t>
  </si>
  <si>
    <t>STRESSEURS</t>
  </si>
  <si>
    <t>Score de tolerance</t>
  </si>
  <si>
    <r>
      <t>(permanent</t>
    </r>
    <r>
      <rPr>
        <sz val="7.5"/>
        <color rgb="FF212425"/>
        <rFont val="Times New Roman"/>
        <family val="1"/>
      </rPr>
      <t xml:space="preserve">, </t>
    </r>
    <r>
      <rPr>
        <sz val="7.5"/>
        <color theme="1"/>
        <rFont val="Times New Roman"/>
        <family val="1"/>
      </rPr>
      <t xml:space="preserve">RR </t>
    </r>
    <r>
      <rPr>
        <sz val="7.5"/>
        <color rgb="FF0F0F0F"/>
        <rFont val="Times New Roman"/>
        <family val="1"/>
      </rPr>
      <t xml:space="preserve">reussi, </t>
    </r>
    <r>
      <rPr>
        <sz val="6.5"/>
        <color theme="1"/>
        <rFont val="Arial"/>
        <family val="2"/>
      </rPr>
      <t>%)</t>
    </r>
  </si>
  <si>
    <t>Score de Nevrose/Psychose</t>
  </si>
  <si>
    <r>
      <t>(temporai</t>
    </r>
    <r>
      <rPr>
        <sz val="7.5"/>
        <color rgb="FF212425"/>
        <rFont val="Times New Roman"/>
        <family val="1"/>
      </rPr>
      <t>r</t>
    </r>
    <r>
      <rPr>
        <sz val="7.5"/>
        <color theme="1"/>
        <rFont val="Times New Roman"/>
        <family val="1"/>
      </rPr>
      <t>e</t>
    </r>
    <r>
      <rPr>
        <sz val="7.5"/>
        <color rgb="FF212425"/>
        <rFont val="Times New Roman"/>
        <family val="1"/>
      </rPr>
      <t xml:space="preserve">,  </t>
    </r>
    <r>
      <rPr>
        <sz val="7.5"/>
        <color theme="1"/>
        <rFont val="Times New Roman"/>
        <family val="1"/>
      </rPr>
      <t>chec de RR</t>
    </r>
    <r>
      <rPr>
        <sz val="7.5"/>
        <color rgb="FF212425"/>
        <rFont val="Times New Roman"/>
        <family val="1"/>
      </rPr>
      <t xml:space="preserve">, </t>
    </r>
    <r>
      <rPr>
        <sz val="6.5"/>
        <color theme="1"/>
        <rFont val="Arial"/>
        <family val="2"/>
      </rPr>
      <t>%)</t>
    </r>
  </si>
  <si>
    <t>Violence</t>
  </si>
  <si>
    <t>Surnaturel</t>
  </si>
  <si>
    <t>lmpuissance</t>
  </si>
  <si>
    <t>Isolation</t>
  </si>
  <si>
    <t>ldentite</t>
  </si>
  <si>
    <t>EQUIPMENT</t>
  </si>
  <si>
    <t>Wt</t>
  </si>
  <si>
    <t>ENCUMBRANCE PENALTY</t>
  </si>
  <si>
    <r>
      <t xml:space="preserve">=ST  </t>
    </r>
    <r>
      <rPr>
        <vertAlign val="subscript"/>
        <sz val="10.5"/>
        <color rgb="FF0A3333"/>
        <rFont val="Times New Roman"/>
        <family val="1"/>
      </rPr>
      <t>-</t>
    </r>
    <r>
      <rPr>
        <sz val="10.5"/>
        <color rgb="FF0A3333"/>
        <rFont val="Times New Roman"/>
        <family val="1"/>
      </rPr>
      <t xml:space="preserve"> </t>
    </r>
    <r>
      <rPr>
        <sz val="9"/>
        <color rgb="FF0A3333"/>
        <rFont val="Times New Roman"/>
        <family val="1"/>
      </rPr>
      <t xml:space="preserve">- </t>
    </r>
    <r>
      <rPr>
        <sz val="10"/>
        <color rgb="FF0A3333"/>
        <rFont val="Times New Roman"/>
        <family val="1"/>
      </rPr>
      <t xml:space="preserve">Weight Mod. </t>
    </r>
    <r>
      <rPr>
        <vertAlign val="subscript"/>
        <sz val="10"/>
        <color rgb="FF0A3333"/>
        <rFont val="Times New Roman"/>
        <family val="1"/>
      </rPr>
      <t>-</t>
    </r>
  </si>
  <si>
    <r>
      <t xml:space="preserve">Lotus </t>
    </r>
    <r>
      <rPr>
        <sz val="9"/>
        <color rgb="FF0F0F0F"/>
        <rFont val="Times New Roman"/>
        <family val="1"/>
      </rPr>
      <t>d'or</t>
    </r>
  </si>
  <si>
    <r>
      <t xml:space="preserve">Plaquettes </t>
    </r>
    <r>
      <rPr>
        <sz val="9"/>
        <color rgb="FF0F0F0F"/>
        <rFont val="Times New Roman"/>
        <family val="1"/>
      </rPr>
      <t>d'etain</t>
    </r>
  </si>
  <si>
    <r>
      <t>Pet</t>
    </r>
    <r>
      <rPr>
        <sz val="9"/>
        <color rgb="FF0F0F0F"/>
        <rFont val="Times New Roman"/>
        <family val="1"/>
      </rPr>
      <t>ales d'argent</t>
    </r>
  </si>
  <si>
    <r>
      <t>Ardoi</t>
    </r>
    <r>
      <rPr>
        <sz val="9"/>
        <color rgb="FF0F0F0F"/>
        <rFont val="Times New Roman"/>
        <family val="1"/>
      </rPr>
      <t xml:space="preserve">ses de </t>
    </r>
    <r>
      <rPr>
        <sz val="9"/>
        <color theme="1"/>
        <rFont val="Times New Roman"/>
        <family val="1"/>
      </rPr>
      <t>bronze</t>
    </r>
  </si>
  <si>
    <t>CO</t>
  </si>
  <si>
    <t>IN</t>
  </si>
  <si>
    <t>EM</t>
  </si>
  <si>
    <t>Racial Skills</t>
  </si>
  <si>
    <t>Administration</t>
  </si>
  <si>
    <t>Advanced Math</t>
  </si>
  <si>
    <t>Anthropology</t>
  </si>
  <si>
    <t>Architecture</t>
  </si>
  <si>
    <t>Accrobatics</t>
  </si>
  <si>
    <t>Acting</t>
  </si>
  <si>
    <t>Adrenal Defense</t>
  </si>
  <si>
    <t>Adrenal Move</t>
  </si>
  <si>
    <t>Balance</t>
  </si>
  <si>
    <t>Landing</t>
  </si>
  <si>
    <t>Leaping</t>
  </si>
  <si>
    <t>Quick Draw</t>
  </si>
  <si>
    <t>Speed</t>
  </si>
  <si>
    <t>Advertising</t>
  </si>
  <si>
    <t>Alchemy (Chemistry)</t>
  </si>
  <si>
    <t>Ambush</t>
  </si>
  <si>
    <t>Animal Handling</t>
  </si>
  <si>
    <t>Animal Healing</t>
  </si>
  <si>
    <t>Animal Training</t>
  </si>
  <si>
    <t>Armor Evaluation</t>
  </si>
  <si>
    <t>Astronomy</t>
  </si>
  <si>
    <t>Athletic Games</t>
  </si>
  <si>
    <t>Attunement</t>
  </si>
  <si>
    <t>Basic Mathematics</t>
  </si>
  <si>
    <t>Beast Mastery</t>
  </si>
  <si>
    <t>Begging</t>
  </si>
  <si>
    <t>Biochemistry</t>
  </si>
  <si>
    <t>Boat Pilot</t>
  </si>
  <si>
    <t>Body Damage Stabilize</t>
  </si>
  <si>
    <t>Body Development</t>
  </si>
  <si>
    <t>Brawling</t>
  </si>
  <si>
    <t>Bribery</t>
  </si>
  <si>
    <t>Camouflage</t>
  </si>
  <si>
    <t>Caving</t>
  </si>
  <si>
    <t>Circle Lore</t>
  </si>
  <si>
    <t>Climbing</t>
  </si>
  <si>
    <t>Contortions</t>
  </si>
  <si>
    <t>Control Lycanthropy</t>
  </si>
  <si>
    <t>Cookery</t>
  </si>
  <si>
    <t>Crafting</t>
  </si>
  <si>
    <t>Dance</t>
  </si>
  <si>
    <t>Detect traps</t>
  </si>
  <si>
    <t>Diagnostics</t>
  </si>
  <si>
    <t>Diplomacy</t>
  </si>
  <si>
    <t>Directed Spells</t>
  </si>
  <si>
    <t>Direction Sense</t>
  </si>
  <si>
    <t>Disarm foe, Unarmed</t>
  </si>
  <si>
    <t>Disarm foe, Armed</t>
  </si>
  <si>
    <t>Disarm Trap</t>
  </si>
  <si>
    <t>Disguise</t>
  </si>
  <si>
    <t>Distance Running</t>
  </si>
  <si>
    <t>Divination</t>
  </si>
  <si>
    <t>Diving</t>
  </si>
  <si>
    <t>Dowsing</t>
  </si>
  <si>
    <t>Drafting</t>
  </si>
  <si>
    <t>Dragon Lore</t>
  </si>
  <si>
    <t>Driving</t>
  </si>
  <si>
    <t>Drug Tolerance</t>
  </si>
  <si>
    <t>Duping</t>
  </si>
  <si>
    <t>Engineering</t>
  </si>
  <si>
    <t>Faerie Lore</t>
  </si>
  <si>
    <t>Falsification</t>
  </si>
  <si>
    <t>Fauna Laure</t>
  </si>
  <si>
    <t>Fletching</t>
  </si>
  <si>
    <t>Flying/Gliding</t>
  </si>
  <si>
    <t>Frenzy</t>
  </si>
  <si>
    <t>Gambling</t>
  </si>
  <si>
    <t>Gimmickry</t>
  </si>
  <si>
    <t>Grappling hook</t>
  </si>
  <si>
    <t>Heraldry</t>
  </si>
  <si>
    <t>Herding</t>
  </si>
  <si>
    <t>Hide Item</t>
  </si>
  <si>
    <t>Horticulture</t>
  </si>
  <si>
    <t>Hostile Environments</t>
  </si>
  <si>
    <t>Hypnosis</t>
  </si>
  <si>
    <t>Iai</t>
  </si>
  <si>
    <t>Interrogation</t>
  </si>
  <si>
    <t>Juggling</t>
  </si>
  <si>
    <t>Jumping</t>
  </si>
  <si>
    <t>Lancing</t>
  </si>
  <si>
    <t>Leather Working</t>
  </si>
  <si>
    <t>Lie Perception</t>
  </si>
  <si>
    <t>Linguistics</t>
  </si>
  <si>
    <t>Lip Reading</t>
  </si>
  <si>
    <t>Loading</t>
  </si>
  <si>
    <t>Locate Secret Opening</t>
  </si>
  <si>
    <t>Lock Lore</t>
  </si>
  <si>
    <t>Magical Language</t>
  </si>
  <si>
    <t>Maneuvering in Armor</t>
  </si>
  <si>
    <t>M.A Strikes</t>
  </si>
  <si>
    <t>M.A Sweeps &amp; Throws</t>
  </si>
  <si>
    <t>Mapping</t>
  </si>
  <si>
    <t>Mechanition</t>
  </si>
  <si>
    <t>Meditation</t>
  </si>
  <si>
    <t>Cleansins</t>
  </si>
  <si>
    <t>Death</t>
  </si>
  <si>
    <t>Healing</t>
  </si>
  <si>
    <t>Ki</t>
  </si>
  <si>
    <t>Sleep</t>
  </si>
  <si>
    <t>Trance</t>
  </si>
  <si>
    <t>Metal Evaluation</t>
  </si>
  <si>
    <t>Metal Lore</t>
  </si>
  <si>
    <t>Midwifery</t>
  </si>
  <si>
    <t>Mimicry</t>
  </si>
  <si>
    <t>Mimery</t>
  </si>
  <si>
    <t>Mining</t>
  </si>
  <si>
    <t>Missile Artillery</t>
  </si>
  <si>
    <t>Mnemonics</t>
  </si>
  <si>
    <t>Music</t>
  </si>
  <si>
    <t>Navigation</t>
  </si>
  <si>
    <t>Painting</t>
  </si>
  <si>
    <t>Phil./Relig. Doctrine</t>
  </si>
  <si>
    <t>Physics</t>
  </si>
  <si>
    <t>Picking Locks</t>
  </si>
  <si>
    <t>Pick Pockets</t>
  </si>
  <si>
    <t>Planetology</t>
  </si>
  <si>
    <t>Play Instruments</t>
  </si>
  <si>
    <t>Poison Lore</t>
  </si>
  <si>
    <t>Poison Perception</t>
  </si>
  <si>
    <t>Pole Vaulting</t>
  </si>
  <si>
    <t>Propaganda</t>
  </si>
  <si>
    <t>Public Speaking</t>
  </si>
  <si>
    <t>Racial History</t>
  </si>
  <si>
    <t>Rappeling</t>
  </si>
  <si>
    <t>Read Tracks</t>
  </si>
  <si>
    <t>Region Lore</t>
  </si>
  <si>
    <t>Riding</t>
  </si>
  <si>
    <t>Rope Mastery</t>
  </si>
  <si>
    <t>Rowing</t>
  </si>
  <si>
    <t>Runes</t>
  </si>
  <si>
    <t>Sailing</t>
  </si>
  <si>
    <t>Sculpting</t>
  </si>
  <si>
    <t>Scrounge</t>
  </si>
  <si>
    <t>Second Aid</t>
  </si>
  <si>
    <t>Seduction</t>
  </si>
  <si>
    <t>Siege Engineer</t>
  </si>
  <si>
    <t>Sense Ambush/Assassin</t>
  </si>
  <si>
    <t>Sense Reality Warp</t>
  </si>
  <si>
    <t>Set Traps</t>
  </si>
  <si>
    <t>Signaling</t>
  </si>
  <si>
    <t>Signing</t>
  </si>
  <si>
    <t>Skating</t>
  </si>
  <si>
    <t>Skiing</t>
  </si>
  <si>
    <t>Skinning</t>
  </si>
  <si>
    <t>Smithing</t>
  </si>
  <si>
    <t>Spacial Locat. Aware.</t>
  </si>
  <si>
    <t>Spell List Acquisition</t>
  </si>
  <si>
    <t>Spell Mastery</t>
  </si>
  <si>
    <t>Sprinting</t>
  </si>
  <si>
    <t>Stone Crafts</t>
  </si>
  <si>
    <t>Stone Evaluation</t>
  </si>
  <si>
    <t>Stone Lore</t>
  </si>
  <si>
    <t>Streetwise</t>
  </si>
  <si>
    <t>Stunned Maneuvering</t>
  </si>
  <si>
    <t>Subduing</t>
  </si>
  <si>
    <t>Surfing</t>
  </si>
  <si>
    <t>Surgery</t>
  </si>
  <si>
    <t>Surveillance</t>
  </si>
  <si>
    <t>Swimming</t>
  </si>
  <si>
    <t>Symbol Lore</t>
  </si>
  <si>
    <t>Tactical Games</t>
  </si>
  <si>
    <t>Tactics</t>
  </si>
  <si>
    <t>Targeting Skill</t>
  </si>
  <si>
    <t>Tightrope Walking</t>
  </si>
  <si>
    <t>Time sense</t>
  </si>
  <si>
    <t>Tracking</t>
  </si>
  <si>
    <t>Trading</t>
  </si>
  <si>
    <t>Trading Lore</t>
  </si>
  <si>
    <t>Transcend Armor</t>
  </si>
  <si>
    <t>Trap-Building</t>
  </si>
  <si>
    <t>Trickery</t>
  </si>
  <si>
    <t>Tumbling</t>
  </si>
  <si>
    <t>Tumbling Attack</t>
  </si>
  <si>
    <t>Tumbling Evasion</t>
  </si>
  <si>
    <t>Two Weapon Combo</t>
  </si>
  <si>
    <t>Use/Remove Poison</t>
  </si>
  <si>
    <t>Ventriloquism</t>
  </si>
  <si>
    <t>Warding Lore</t>
  </si>
  <si>
    <t>Weather-Watching</t>
  </si>
  <si>
    <t>Weapon Evaluation</t>
  </si>
  <si>
    <t>Weapon Skills</t>
  </si>
  <si>
    <t>Wood Crafts</t>
  </si>
  <si>
    <t>Xeno-Lores</t>
  </si>
  <si>
    <t>Yado</t>
  </si>
  <si>
    <t>AG</t>
  </si>
  <si>
    <t>SD</t>
  </si>
  <si>
    <t>ME</t>
  </si>
  <si>
    <t>RE</t>
  </si>
  <si>
    <t>ST</t>
  </si>
  <si>
    <t>QU</t>
  </si>
  <si>
    <t>PR</t>
  </si>
  <si>
    <t>Appraisal</t>
  </si>
  <si>
    <t>Demon/Devil Lore</t>
  </si>
  <si>
    <t>Flaura Lore</t>
  </si>
  <si>
    <t>Military Organization</t>
  </si>
  <si>
    <t>Reverse Stroke</t>
  </si>
  <si>
    <t>Silent Kill</t>
  </si>
  <si>
    <t>V</t>
  </si>
  <si>
    <t>None</t>
  </si>
  <si>
    <t>Star-Gazing</t>
  </si>
  <si>
    <t>Stilt Walking</t>
  </si>
  <si>
    <t>Weapon Skills (Ranged)</t>
  </si>
  <si>
    <t>Misc</t>
  </si>
  <si>
    <t>Foraging(Hunting)</t>
  </si>
  <si>
    <t>Sanity Healing Lore</t>
  </si>
  <si>
    <t>TOTAL WElGHT CARRIED</t>
  </si>
  <si>
    <t>TP</t>
  </si>
  <si>
    <t>GP</t>
  </si>
  <si>
    <t>SP</t>
  </si>
  <si>
    <t>BP</t>
  </si>
  <si>
    <t>CP</t>
  </si>
  <si>
    <t>Tessons de cuivre</t>
  </si>
  <si>
    <t>lbs</t>
  </si>
  <si>
    <t xml:space="preserve">Character Name </t>
  </si>
  <si>
    <t>Height</t>
  </si>
  <si>
    <t xml:space="preserve">Weight </t>
  </si>
  <si>
    <t xml:space="preserve"> Age</t>
  </si>
  <si>
    <t>Profession</t>
  </si>
  <si>
    <t xml:space="preserve">Level </t>
  </si>
  <si>
    <t xml:space="preserve">Race </t>
  </si>
  <si>
    <t>Academic</t>
  </si>
  <si>
    <t>Arms Law</t>
  </si>
  <si>
    <t>Athletics</t>
  </si>
  <si>
    <t>Base Spell</t>
  </si>
  <si>
    <t>Body Dev</t>
  </si>
  <si>
    <t>Concentration</t>
  </si>
  <si>
    <t>Deadly</t>
  </si>
  <si>
    <t>Gen Skill</t>
  </si>
  <si>
    <t>Direct Spell</t>
  </si>
  <si>
    <t>Linguistic</t>
  </si>
  <si>
    <t>Magical</t>
  </si>
  <si>
    <t>Medical</t>
  </si>
  <si>
    <t>Outdoor</t>
  </si>
  <si>
    <t>Perception</t>
  </si>
  <si>
    <t>Social</t>
  </si>
  <si>
    <t>Subterfuge</t>
  </si>
  <si>
    <t>LEVEL</t>
  </si>
  <si>
    <t xml:space="preserve">  Place of Origin</t>
  </si>
  <si>
    <t xml:space="preserve">Religion </t>
  </si>
  <si>
    <t>Base HP</t>
  </si>
  <si>
    <t>Temporary HP</t>
  </si>
  <si>
    <t>Current HP</t>
  </si>
  <si>
    <t>Max HP</t>
  </si>
  <si>
    <r>
      <t xml:space="preserve">MEMBRES </t>
    </r>
    <r>
      <rPr>
        <b/>
        <sz val="8.5"/>
        <color theme="1"/>
        <rFont val="Arial"/>
        <family val="2"/>
      </rPr>
      <t xml:space="preserve">DU </t>
    </r>
    <r>
      <rPr>
        <b/>
        <sz val="9"/>
        <color theme="1"/>
        <rFont val="Times New Roman"/>
        <family val="1"/>
      </rPr>
      <t>GROUPE</t>
    </r>
  </si>
  <si>
    <t>Value</t>
  </si>
  <si>
    <t>Total Gear Value</t>
  </si>
  <si>
    <t>Familiar Sheet</t>
  </si>
  <si>
    <t>HP</t>
  </si>
  <si>
    <t>AT1</t>
  </si>
  <si>
    <t>Goal</t>
  </si>
  <si>
    <t>Power conféré</t>
  </si>
  <si>
    <t>Name</t>
  </si>
  <si>
    <t>Stalk &amp; Hide</t>
  </si>
  <si>
    <t xml:space="preserve">Armor type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</si>
</sst>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Calibri"/>
      <family val="2"/>
      <scheme val="minor"/>
    </font>
    <font>
      <b/>
      <sz val="25.5"/>
      <color rgb="FF0B3434"/>
      <name val="Courier New"/>
      <family val="3"/>
    </font>
    <font>
      <sz val="10"/>
      <color rgb="FF0B3434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sz val="9"/>
      <color theme="1"/>
      <name val="Times New Roman"/>
      <family val="1"/>
    </font>
    <font>
      <b/>
      <sz val="10.5"/>
      <color rgb="FF0B3434"/>
      <name val="Times New Roman"/>
      <family val="1"/>
    </font>
    <font>
      <sz val="8.5"/>
      <color theme="1"/>
      <name val="Times New Roman"/>
      <family val="1"/>
    </font>
    <font>
      <sz val="8"/>
      <color theme="1"/>
      <name val="Times New Roman"/>
      <family val="1"/>
    </font>
    <font>
      <sz val="7"/>
      <color theme="1"/>
      <name val="Times New Roman"/>
      <family val="1"/>
    </font>
    <font>
      <sz val="11"/>
      <color theme="1"/>
      <name val="Times New Roman"/>
      <family val="1"/>
    </font>
    <font>
      <sz val="12.5"/>
      <color theme="1"/>
      <name val="Times New Roman"/>
      <family val="1"/>
    </font>
    <font>
      <b/>
      <sz val="10.5"/>
      <color rgb="FF275454"/>
      <name val="Times New Roman"/>
      <family val="1"/>
    </font>
    <font>
      <sz val="6"/>
      <color theme="1"/>
      <name val="Times New Roman"/>
      <family val="1"/>
    </font>
    <font>
      <sz val="5"/>
      <color theme="1"/>
      <name val="Times New Roman"/>
      <family val="1"/>
    </font>
    <font>
      <b/>
      <sz val="22.5"/>
      <color rgb="FF0A3333"/>
      <name val="Arial"/>
      <family val="2"/>
    </font>
    <font>
      <b/>
      <sz val="9"/>
      <color theme="1"/>
      <name val="Times New Roman"/>
      <family val="1"/>
    </font>
    <font>
      <sz val="7.5"/>
      <color theme="1"/>
      <name val="Times New Roman"/>
      <family val="1"/>
    </font>
    <font>
      <sz val="7.5"/>
      <color rgb="FF212425"/>
      <name val="Times New Roman"/>
      <family val="1"/>
    </font>
    <font>
      <sz val="7.5"/>
      <color rgb="FF0F0F0F"/>
      <name val="Times New Roman"/>
      <family val="1"/>
    </font>
    <font>
      <sz val="6.5"/>
      <color theme="1"/>
      <name val="Arial"/>
      <family val="2"/>
    </font>
    <font>
      <b/>
      <sz val="11"/>
      <color rgb="FF0A3333"/>
      <name val="Arial"/>
      <family val="2"/>
    </font>
    <font>
      <sz val="9"/>
      <color rgb="FF0A3333"/>
      <name val="Arial"/>
      <family val="2"/>
    </font>
    <font>
      <sz val="9.5"/>
      <color rgb="FF0A3333"/>
      <name val="Times New Roman"/>
      <family val="1"/>
    </font>
    <font>
      <b/>
      <sz val="9"/>
      <color rgb="FF0A3333"/>
      <name val="Arial"/>
      <family val="2"/>
    </font>
    <font>
      <sz val="10.5"/>
      <color rgb="FF0A3333"/>
      <name val="Times New Roman"/>
      <family val="1"/>
    </font>
    <font>
      <vertAlign val="subscript"/>
      <sz val="10.5"/>
      <color rgb="FF0A3333"/>
      <name val="Times New Roman"/>
      <family val="1"/>
    </font>
    <font>
      <sz val="9"/>
      <color rgb="FF0A3333"/>
      <name val="Times New Roman"/>
      <family val="1"/>
    </font>
    <font>
      <sz val="10"/>
      <color rgb="FF0A3333"/>
      <name val="Times New Roman"/>
      <family val="1"/>
    </font>
    <font>
      <vertAlign val="subscript"/>
      <sz val="10"/>
      <color rgb="FF0A3333"/>
      <name val="Times New Roman"/>
      <family val="1"/>
    </font>
    <font>
      <sz val="13.5"/>
      <color theme="1"/>
      <name val="Times New Roman"/>
      <family val="1"/>
    </font>
    <font>
      <sz val="10.5"/>
      <color theme="1"/>
      <name val="Courier New"/>
      <family val="3"/>
    </font>
    <font>
      <sz val="9"/>
      <color rgb="FF0F0F0F"/>
      <name val="Times New Roman"/>
      <family val="1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rgb="FF0B3434"/>
      <name val="Times New Roman"/>
      <family val="1"/>
    </font>
    <font>
      <sz val="16"/>
      <color theme="1"/>
      <name val="Calibri"/>
      <family val="2"/>
      <scheme val="minor"/>
    </font>
    <font>
      <sz val="24"/>
      <color rgb="FF0B3434"/>
      <name val="Times New Roman"/>
      <family val="1"/>
    </font>
    <font>
      <sz val="24"/>
      <color theme="1"/>
      <name val="Calibri"/>
      <family val="2"/>
      <scheme val="minor"/>
    </font>
    <font>
      <b/>
      <sz val="16"/>
      <color rgb="FF0B3434"/>
      <name val="Times New Roman"/>
      <family val="1"/>
    </font>
    <font>
      <b/>
      <sz val="8.5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39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DotDot">
        <color indexed="64"/>
      </left>
      <right style="dashDotDot">
        <color indexed="64"/>
      </right>
      <top style="medium">
        <color indexed="64"/>
      </top>
      <bottom/>
      <diagonal/>
    </border>
    <border>
      <left style="dashDotDot">
        <color indexed="64"/>
      </left>
      <right style="medium">
        <color indexed="64"/>
      </right>
      <top style="medium">
        <color indexed="64"/>
      </top>
      <bottom/>
      <diagonal/>
    </border>
    <border>
      <left style="dashDotDot">
        <color indexed="64"/>
      </left>
      <right style="dashDotDot">
        <color indexed="64"/>
      </right>
      <top style="medium">
        <color indexed="64"/>
      </top>
      <bottom style="thin">
        <color indexed="64"/>
      </bottom>
      <diagonal/>
    </border>
    <border>
      <left style="dashDotDot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DotDot">
        <color indexed="64"/>
      </left>
      <right style="dashDotDot">
        <color indexed="64"/>
      </right>
      <top style="thin">
        <color indexed="64"/>
      </top>
      <bottom style="medium">
        <color indexed="64"/>
      </bottom>
      <diagonal/>
    </border>
    <border>
      <left style="dashDotDot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DotDot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DotDot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Dot">
        <color indexed="64"/>
      </right>
      <top style="medium">
        <color indexed="64"/>
      </top>
      <bottom style="thin">
        <color indexed="64"/>
      </bottom>
      <diagonal/>
    </border>
    <border>
      <left style="dashDot">
        <color indexed="64"/>
      </left>
      <right style="dashDot">
        <color indexed="64"/>
      </right>
      <top style="medium">
        <color indexed="64"/>
      </top>
      <bottom style="thin">
        <color indexed="64"/>
      </bottom>
      <diagonal/>
    </border>
    <border>
      <left style="dashDot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dashDot">
        <color indexed="64"/>
      </left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dashDot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Dot">
        <color indexed="64"/>
      </right>
      <top style="thin">
        <color indexed="64"/>
      </top>
      <bottom style="medium">
        <color indexed="64"/>
      </bottom>
      <diagonal/>
    </border>
    <border>
      <left style="dashDot">
        <color indexed="64"/>
      </left>
      <right style="dashDot">
        <color indexed="64"/>
      </right>
      <top style="thin">
        <color indexed="64"/>
      </top>
      <bottom style="medium">
        <color indexed="64"/>
      </bottom>
      <diagonal/>
    </border>
    <border>
      <left style="dashDot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dashDotDot">
        <color rgb="FF000000"/>
      </right>
      <top style="medium">
        <color rgb="FF000000"/>
      </top>
      <bottom style="thin">
        <color rgb="FF000000"/>
      </bottom>
      <diagonal/>
    </border>
    <border>
      <left style="dashDotDot">
        <color rgb="FF000000"/>
      </left>
      <right style="dashDotDot">
        <color rgb="FF000000"/>
      </right>
      <top style="medium">
        <color rgb="FF000000"/>
      </top>
      <bottom style="thin">
        <color rgb="FF000000"/>
      </bottom>
      <diagonal/>
    </border>
    <border>
      <left style="dashDotDot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dashDotDot">
        <color rgb="FF000000"/>
      </right>
      <top style="thin">
        <color rgb="FF000000"/>
      </top>
      <bottom style="thin">
        <color rgb="FF000000"/>
      </bottom>
      <diagonal/>
    </border>
    <border>
      <left style="dashDotDot">
        <color rgb="FF000000"/>
      </left>
      <right style="dashDotDot">
        <color rgb="FF000000"/>
      </right>
      <top style="thin">
        <color rgb="FF000000"/>
      </top>
      <bottom style="thin">
        <color rgb="FF000000"/>
      </bottom>
      <diagonal/>
    </border>
    <border>
      <left style="dashDotDot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ck">
        <color rgb="FF000000"/>
      </bottom>
      <diagonal/>
    </border>
    <border>
      <left/>
      <right style="medium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dashDotDot">
        <color rgb="FF000000"/>
      </right>
      <top style="thin">
        <color rgb="FF000000"/>
      </top>
      <bottom style="medium">
        <color rgb="FF000000"/>
      </bottom>
      <diagonal/>
    </border>
    <border>
      <left style="dashDotDot">
        <color rgb="FF000000"/>
      </left>
      <right style="dashDotDot">
        <color rgb="FF000000"/>
      </right>
      <top style="thin">
        <color rgb="FF000000"/>
      </top>
      <bottom style="medium">
        <color rgb="FF000000"/>
      </bottom>
      <diagonal/>
    </border>
    <border>
      <left style="dashDotDot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dashDotDot">
        <color rgb="FF000000"/>
      </right>
      <top style="medium">
        <color rgb="FF000000"/>
      </top>
      <bottom/>
      <diagonal/>
    </border>
    <border>
      <left style="dashDotDot">
        <color rgb="FF000000"/>
      </left>
      <right style="dashDotDot">
        <color rgb="FF000000"/>
      </right>
      <top style="medium">
        <color rgb="FF000000"/>
      </top>
      <bottom/>
      <diagonal/>
    </border>
    <border>
      <left style="medium">
        <color rgb="FF000000"/>
      </left>
      <right style="dashDotDot">
        <color rgb="FF000000"/>
      </right>
      <top/>
      <bottom style="thin">
        <color rgb="FF000000"/>
      </bottom>
      <diagonal/>
    </border>
    <border>
      <left style="dashDotDot">
        <color rgb="FF000000"/>
      </left>
      <right style="dashDotDot">
        <color rgb="FF000000"/>
      </right>
      <top/>
      <bottom style="thin">
        <color rgb="FF000000"/>
      </bottom>
      <diagonal/>
    </border>
    <border>
      <left style="dashDotDot">
        <color rgb="FF000000"/>
      </left>
      <right style="medium">
        <color rgb="FF000000"/>
      </right>
      <top style="medium">
        <color rgb="FF000000"/>
      </top>
      <bottom/>
      <diagonal/>
    </border>
    <border>
      <left style="dashDotDot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dashDotDot">
        <color rgb="FF000000"/>
      </right>
      <top/>
      <bottom/>
      <diagonal/>
    </border>
    <border>
      <left style="dashDotDot">
        <color rgb="FF000000"/>
      </left>
      <right style="dashDotDot">
        <color rgb="FF000000"/>
      </right>
      <top/>
      <bottom/>
      <diagonal/>
    </border>
    <border>
      <left style="dashDotDot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dashDotDot">
        <color rgb="FF000000"/>
      </right>
      <top/>
      <bottom style="medium">
        <color rgb="FF000000"/>
      </bottom>
      <diagonal/>
    </border>
    <border>
      <left style="dashDotDot">
        <color rgb="FF000000"/>
      </left>
      <right style="dashDotDot">
        <color rgb="FF000000"/>
      </right>
      <top/>
      <bottom style="medium">
        <color rgb="FF000000"/>
      </bottom>
      <diagonal/>
    </border>
    <border>
      <left style="dashDotDot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dashDotDot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dashDotDot">
        <color rgb="FF000000"/>
      </right>
      <top style="medium">
        <color rgb="FF000000"/>
      </top>
      <bottom/>
      <diagonal/>
    </border>
    <border>
      <left style="dashDotDot">
        <color rgb="FF000000"/>
      </left>
      <right/>
      <top style="medium">
        <color rgb="FF000000"/>
      </top>
      <bottom/>
      <diagonal/>
    </border>
    <border>
      <left style="double">
        <color rgb="FF000000"/>
      </left>
      <right style="dashDotDot">
        <color rgb="FF000000"/>
      </right>
      <top style="medium">
        <color rgb="FF000000"/>
      </top>
      <bottom style="medium">
        <color indexed="64"/>
      </bottom>
      <diagonal/>
    </border>
    <border>
      <left style="dashDotDot">
        <color rgb="FF000000"/>
      </left>
      <right style="dashDotDot">
        <color rgb="FF000000"/>
      </right>
      <top style="medium">
        <color rgb="FF000000"/>
      </top>
      <bottom style="medium">
        <color indexed="64"/>
      </bottom>
      <diagonal/>
    </border>
    <border>
      <left style="dashDotDot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double">
        <color rgb="FF000000"/>
      </left>
      <right style="dashDotDot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dashDotDot">
        <color auto="1"/>
      </right>
      <top style="medium">
        <color auto="1"/>
      </top>
      <bottom style="dashDotDot">
        <color auto="1"/>
      </bottom>
      <diagonal/>
    </border>
    <border>
      <left style="dashDotDot">
        <color auto="1"/>
      </left>
      <right style="dashDotDot">
        <color auto="1"/>
      </right>
      <top style="medium">
        <color auto="1"/>
      </top>
      <bottom style="dashDotDot">
        <color auto="1"/>
      </bottom>
      <diagonal/>
    </border>
    <border>
      <left style="dashDotDot">
        <color auto="1"/>
      </left>
      <right style="medium">
        <color auto="1"/>
      </right>
      <top style="medium">
        <color auto="1"/>
      </top>
      <bottom style="dashDotDot">
        <color auto="1"/>
      </bottom>
      <diagonal/>
    </border>
    <border>
      <left style="medium">
        <color auto="1"/>
      </left>
      <right style="dashDotDot">
        <color auto="1"/>
      </right>
      <top style="dashDotDot">
        <color auto="1"/>
      </top>
      <bottom style="dashDotDot">
        <color auto="1"/>
      </bottom>
      <diagonal/>
    </border>
    <border>
      <left style="dashDotDot">
        <color auto="1"/>
      </left>
      <right style="dashDotDot">
        <color auto="1"/>
      </right>
      <top style="dashDotDot">
        <color auto="1"/>
      </top>
      <bottom style="dashDotDot">
        <color auto="1"/>
      </bottom>
      <diagonal/>
    </border>
    <border>
      <left style="dashDotDot">
        <color auto="1"/>
      </left>
      <right style="medium">
        <color auto="1"/>
      </right>
      <top style="dashDotDot">
        <color auto="1"/>
      </top>
      <bottom style="dashDotDot">
        <color auto="1"/>
      </bottom>
      <diagonal/>
    </border>
    <border>
      <left style="medium">
        <color auto="1"/>
      </left>
      <right style="dashDotDot">
        <color auto="1"/>
      </right>
      <top style="dashDotDot">
        <color auto="1"/>
      </top>
      <bottom style="medium">
        <color auto="1"/>
      </bottom>
      <diagonal/>
    </border>
    <border>
      <left style="dashDotDot">
        <color auto="1"/>
      </left>
      <right style="dashDotDot">
        <color auto="1"/>
      </right>
      <top style="dashDotDot">
        <color auto="1"/>
      </top>
      <bottom style="medium">
        <color auto="1"/>
      </bottom>
      <diagonal/>
    </border>
    <border>
      <left style="dashDotDot">
        <color auto="1"/>
      </left>
      <right style="medium">
        <color auto="1"/>
      </right>
      <top style="dashDotDot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71">
    <xf numFmtId="0" fontId="0" fillId="0" borderId="0" xfId="0"/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32" xfId="0" applyBorder="1"/>
    <xf numFmtId="0" fontId="0" fillId="0" borderId="32" xfId="0" applyBorder="1" applyAlignment="1"/>
    <xf numFmtId="0" fontId="0" fillId="0" borderId="34" xfId="0" applyBorder="1"/>
    <xf numFmtId="0" fontId="0" fillId="0" borderId="38" xfId="0" applyBorder="1"/>
    <xf numFmtId="0" fontId="0" fillId="3" borderId="42" xfId="0" applyFill="1" applyBorder="1" applyAlignment="1">
      <alignment horizontal="center"/>
    </xf>
    <xf numFmtId="9" fontId="0" fillId="0" borderId="44" xfId="0" applyNumberFormat="1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5" xfId="0" applyBorder="1" applyAlignment="1">
      <alignment horizontal="center"/>
    </xf>
    <xf numFmtId="9" fontId="0" fillId="0" borderId="35" xfId="0" applyNumberFormat="1" applyBorder="1" applyAlignment="1">
      <alignment horizontal="center"/>
    </xf>
    <xf numFmtId="9" fontId="0" fillId="0" borderId="40" xfId="0" applyNumberFormat="1" applyBorder="1" applyAlignment="1">
      <alignment horizontal="center"/>
    </xf>
    <xf numFmtId="0" fontId="0" fillId="2" borderId="0" xfId="0" applyFill="1"/>
    <xf numFmtId="17" fontId="0" fillId="2" borderId="0" xfId="0" applyNumberFormat="1" applyFill="1"/>
    <xf numFmtId="0" fontId="2" fillId="2" borderId="0" xfId="0" applyFont="1" applyFill="1" applyBorder="1" applyAlignment="1">
      <alignment vertical="center" wrapText="1"/>
    </xf>
    <xf numFmtId="0" fontId="2" fillId="0" borderId="18" xfId="0" applyFont="1" applyBorder="1" applyAlignment="1">
      <alignment horizontal="justify" vertical="center" wrapText="1"/>
    </xf>
    <xf numFmtId="0" fontId="2" fillId="0" borderId="0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left" vertical="center" wrapText="1" indent="1"/>
    </xf>
    <xf numFmtId="0" fontId="0" fillId="0" borderId="0" xfId="0" applyAlignment="1">
      <alignment horizontal="center"/>
    </xf>
    <xf numFmtId="0" fontId="9" fillId="0" borderId="51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9" fillId="0" borderId="56" xfId="0" applyFont="1" applyBorder="1" applyAlignment="1">
      <alignment horizontal="center" vertical="center" wrapText="1"/>
    </xf>
    <xf numFmtId="0" fontId="9" fillId="0" borderId="60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61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0" borderId="62" xfId="0" applyFont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 wrapText="1"/>
    </xf>
    <xf numFmtId="0" fontId="23" fillId="0" borderId="61" xfId="0" applyFont="1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right" vertical="center" wrapText="1"/>
    </xf>
    <xf numFmtId="0" fontId="25" fillId="2" borderId="0" xfId="0" applyFont="1" applyFill="1" applyBorder="1" applyAlignment="1">
      <alignment horizontal="left" vertical="center" wrapText="1" indent="1"/>
    </xf>
    <xf numFmtId="0" fontId="3" fillId="2" borderId="16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0" fontId="8" fillId="2" borderId="0" xfId="0" applyFont="1" applyFill="1" applyBorder="1" applyAlignment="1">
      <alignment vertical="center" wrapText="1"/>
    </xf>
    <xf numFmtId="0" fontId="14" fillId="2" borderId="0" xfId="0" applyFont="1" applyFill="1" applyBorder="1" applyAlignment="1">
      <alignment vertical="center" wrapText="1"/>
    </xf>
    <xf numFmtId="0" fontId="0" fillId="0" borderId="68" xfId="0" applyBorder="1" applyAlignment="1">
      <alignment horizontal="center"/>
    </xf>
    <xf numFmtId="0" fontId="0" fillId="0" borderId="46" xfId="0" applyBorder="1"/>
    <xf numFmtId="0" fontId="0" fillId="0" borderId="69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47" xfId="0" applyBorder="1" applyAlignment="1"/>
    <xf numFmtId="0" fontId="0" fillId="4" borderId="41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4" borderId="48" xfId="0" applyFill="1" applyBorder="1" applyAlignment="1">
      <alignment horizontal="center"/>
    </xf>
    <xf numFmtId="0" fontId="0" fillId="4" borderId="48" xfId="0" applyFill="1" applyBorder="1"/>
    <xf numFmtId="0" fontId="0" fillId="4" borderId="49" xfId="0" applyFill="1" applyBorder="1"/>
    <xf numFmtId="0" fontId="0" fillId="4" borderId="43" xfId="0" applyFill="1" applyBorder="1" applyAlignment="1">
      <alignment horizontal="center"/>
    </xf>
    <xf numFmtId="0" fontId="0" fillId="4" borderId="43" xfId="0" applyFill="1" applyBorder="1" applyAlignment="1"/>
    <xf numFmtId="0" fontId="0" fillId="4" borderId="71" xfId="0" applyFill="1" applyBorder="1" applyAlignment="1">
      <alignment horizontal="center"/>
    </xf>
    <xf numFmtId="0" fontId="0" fillId="4" borderId="72" xfId="0" applyFill="1" applyBorder="1" applyAlignment="1">
      <alignment horizontal="center"/>
    </xf>
    <xf numFmtId="0" fontId="0" fillId="3" borderId="74" xfId="0" applyFill="1" applyBorder="1" applyAlignment="1">
      <alignment horizontal="center"/>
    </xf>
    <xf numFmtId="0" fontId="0" fillId="3" borderId="75" xfId="0" applyFill="1" applyBorder="1" applyAlignment="1">
      <alignment horizontal="center"/>
    </xf>
    <xf numFmtId="0" fontId="0" fillId="4" borderId="74" xfId="0" applyFill="1" applyBorder="1" applyAlignment="1">
      <alignment horizontal="center"/>
    </xf>
    <xf numFmtId="0" fontId="0" fillId="4" borderId="75" xfId="0" applyFill="1" applyBorder="1" applyAlignment="1">
      <alignment horizontal="center"/>
    </xf>
    <xf numFmtId="0" fontId="0" fillId="3" borderId="74" xfId="0" applyFill="1" applyBorder="1"/>
    <xf numFmtId="0" fontId="0" fillId="3" borderId="75" xfId="0" applyFill="1" applyBorder="1"/>
    <xf numFmtId="0" fontId="0" fillId="4" borderId="74" xfId="0" applyFill="1" applyBorder="1"/>
    <xf numFmtId="0" fontId="0" fillId="4" borderId="75" xfId="0" applyFill="1" applyBorder="1"/>
    <xf numFmtId="0" fontId="0" fillId="4" borderId="77" xfId="0" applyFill="1" applyBorder="1" applyAlignment="1">
      <alignment horizontal="center"/>
    </xf>
    <xf numFmtId="0" fontId="0" fillId="4" borderId="77" xfId="0" applyFill="1" applyBorder="1"/>
    <xf numFmtId="0" fontId="0" fillId="4" borderId="78" xfId="0" applyFill="1" applyBorder="1"/>
    <xf numFmtId="0" fontId="0" fillId="0" borderId="33" xfId="0" applyBorder="1" applyAlignment="1"/>
    <xf numFmtId="0" fontId="0" fillId="2" borderId="0" xfId="0" applyFill="1" applyBorder="1" applyAlignment="1"/>
    <xf numFmtId="0" fontId="0" fillId="2" borderId="0" xfId="0" applyFill="1" applyBorder="1" applyAlignment="1">
      <alignment horizontal="center"/>
    </xf>
    <xf numFmtId="0" fontId="0" fillId="0" borderId="33" xfId="0" applyBorder="1"/>
    <xf numFmtId="0" fontId="0" fillId="2" borderId="16" xfId="0" applyFill="1" applyBorder="1"/>
    <xf numFmtId="0" fontId="0" fillId="2" borderId="16" xfId="0" applyFill="1" applyBorder="1" applyAlignment="1">
      <alignment horizontal="center"/>
    </xf>
    <xf numFmtId="0" fontId="0" fillId="2" borderId="16" xfId="0" applyFill="1" applyBorder="1" applyAlignment="1"/>
    <xf numFmtId="0" fontId="0" fillId="2" borderId="0" xfId="0" applyFill="1" applyBorder="1"/>
    <xf numFmtId="0" fontId="35" fillId="0" borderId="18" xfId="0" applyFont="1" applyBorder="1" applyAlignment="1">
      <alignment horizontal="right" vertical="center" wrapText="1"/>
    </xf>
    <xf numFmtId="0" fontId="2" fillId="0" borderId="19" xfId="0" applyFont="1" applyBorder="1" applyAlignment="1">
      <alignment vertical="center" wrapText="1"/>
    </xf>
    <xf numFmtId="0" fontId="2" fillId="0" borderId="85" xfId="0" applyFont="1" applyBorder="1" applyAlignment="1">
      <alignment vertical="center" wrapText="1"/>
    </xf>
    <xf numFmtId="0" fontId="6" fillId="0" borderId="87" xfId="0" applyFont="1" applyBorder="1" applyAlignment="1">
      <alignment vertical="center" wrapText="1"/>
    </xf>
    <xf numFmtId="0" fontId="2" fillId="0" borderId="87" xfId="0" applyFont="1" applyBorder="1" applyAlignment="1">
      <alignment vertical="center" wrapText="1"/>
    </xf>
    <xf numFmtId="0" fontId="2" fillId="0" borderId="20" xfId="0" applyFont="1" applyBorder="1" applyAlignment="1">
      <alignment horizontal="justify" vertical="center" wrapText="1"/>
    </xf>
    <xf numFmtId="0" fontId="5" fillId="0" borderId="15" xfId="0" applyFont="1" applyBorder="1" applyAlignment="1">
      <alignment vertical="center" wrapText="1"/>
    </xf>
    <xf numFmtId="0" fontId="2" fillId="0" borderId="100" xfId="0" applyFont="1" applyBorder="1" applyAlignment="1">
      <alignment horizontal="left" vertical="center" wrapText="1" indent="1"/>
    </xf>
    <xf numFmtId="0" fontId="2" fillId="0" borderId="89" xfId="0" applyFont="1" applyBorder="1" applyAlignment="1">
      <alignment vertical="center" wrapText="1"/>
    </xf>
    <xf numFmtId="0" fontId="8" fillId="0" borderId="89" xfId="0" applyFont="1" applyBorder="1" applyAlignment="1">
      <alignment horizontal="center" vertical="center" wrapText="1"/>
    </xf>
    <xf numFmtId="0" fontId="9" fillId="0" borderId="89" xfId="0" applyFont="1" applyBorder="1" applyAlignment="1">
      <alignment horizontal="center" vertical="center" wrapText="1"/>
    </xf>
    <xf numFmtId="0" fontId="2" fillId="0" borderId="20" xfId="0" applyFont="1" applyBorder="1" applyAlignment="1">
      <alignment vertical="center" wrapText="1"/>
    </xf>
    <xf numFmtId="0" fontId="2" fillId="0" borderId="91" xfId="0" applyFont="1" applyBorder="1" applyAlignment="1">
      <alignment vertical="center" wrapText="1"/>
    </xf>
    <xf numFmtId="0" fontId="2" fillId="0" borderId="92" xfId="0" applyFont="1" applyBorder="1" applyAlignment="1">
      <alignment vertical="center" wrapText="1"/>
    </xf>
    <xf numFmtId="0" fontId="5" fillId="0" borderId="82" xfId="0" applyFont="1" applyBorder="1" applyAlignment="1">
      <alignment vertical="center" wrapText="1"/>
    </xf>
    <xf numFmtId="0" fontId="5" fillId="0" borderId="97" xfId="0" applyFont="1" applyBorder="1" applyAlignment="1">
      <alignment vertical="center" wrapText="1"/>
    </xf>
    <xf numFmtId="0" fontId="5" fillId="0" borderId="108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23" fillId="3" borderId="124" xfId="0" applyFont="1" applyFill="1" applyBorder="1" applyAlignment="1">
      <alignment horizontal="center" vertical="center" wrapText="1"/>
    </xf>
    <xf numFmtId="0" fontId="0" fillId="3" borderId="125" xfId="0" applyFill="1" applyBorder="1" applyAlignment="1">
      <alignment horizontal="center" vertical="center" wrapText="1"/>
    </xf>
    <xf numFmtId="0" fontId="0" fillId="3" borderId="126" xfId="0" applyFill="1" applyBorder="1" applyAlignment="1">
      <alignment horizontal="center" vertical="center" wrapText="1"/>
    </xf>
    <xf numFmtId="0" fontId="3" fillId="3" borderId="127" xfId="0" applyFont="1" applyFill="1" applyBorder="1" applyAlignment="1">
      <alignment horizontal="center" vertical="center" wrapText="1"/>
    </xf>
    <xf numFmtId="0" fontId="3" fillId="3" borderId="116" xfId="0" applyFont="1" applyFill="1" applyBorder="1" applyAlignment="1">
      <alignment horizontal="center" vertical="center" wrapText="1"/>
    </xf>
    <xf numFmtId="0" fontId="3" fillId="3" borderId="117" xfId="0" applyFont="1" applyFill="1" applyBorder="1" applyAlignment="1">
      <alignment horizontal="center" vertical="center" wrapText="1"/>
    </xf>
    <xf numFmtId="0" fontId="3" fillId="0" borderId="103" xfId="0" applyFont="1" applyBorder="1" applyAlignment="1">
      <alignment vertical="center" wrapText="1"/>
    </xf>
    <xf numFmtId="0" fontId="9" fillId="0" borderId="96" xfId="0" applyFont="1" applyBorder="1" applyAlignment="1">
      <alignment vertical="center" wrapText="1"/>
    </xf>
    <xf numFmtId="0" fontId="9" fillId="0" borderId="129" xfId="0" applyFont="1" applyBorder="1" applyAlignment="1">
      <alignment vertical="center" wrapText="1"/>
    </xf>
    <xf numFmtId="0" fontId="8" fillId="0" borderId="129" xfId="0" applyFont="1" applyBorder="1" applyAlignment="1">
      <alignment vertical="center" wrapText="1"/>
    </xf>
    <xf numFmtId="0" fontId="14" fillId="0" borderId="129" xfId="0" applyFont="1" applyBorder="1" applyAlignment="1">
      <alignment vertical="center" wrapText="1"/>
    </xf>
    <xf numFmtId="0" fontId="0" fillId="3" borderId="131" xfId="0" applyFill="1" applyBorder="1"/>
    <xf numFmtId="0" fontId="0" fillId="3" borderId="132" xfId="0" applyFill="1" applyBorder="1"/>
    <xf numFmtId="0" fontId="0" fillId="3" borderId="134" xfId="0" applyFill="1" applyBorder="1"/>
    <xf numFmtId="0" fontId="0" fillId="3" borderId="135" xfId="0" applyFill="1" applyBorder="1"/>
    <xf numFmtId="0" fontId="0" fillId="3" borderId="137" xfId="0" applyFill="1" applyBorder="1"/>
    <xf numFmtId="0" fontId="0" fillId="3" borderId="138" xfId="0" applyFill="1" applyBorder="1"/>
    <xf numFmtId="0" fontId="33" fillId="3" borderId="130" xfId="0" applyFont="1" applyFill="1" applyBorder="1" applyAlignment="1">
      <alignment horizontal="right"/>
    </xf>
    <xf numFmtId="0" fontId="33" fillId="3" borderId="133" xfId="0" applyFont="1" applyFill="1" applyBorder="1" applyAlignment="1">
      <alignment horizontal="right"/>
    </xf>
    <xf numFmtId="0" fontId="33" fillId="3" borderId="136" xfId="0" applyFont="1" applyFill="1" applyBorder="1" applyAlignment="1">
      <alignment horizontal="right"/>
    </xf>
    <xf numFmtId="0" fontId="2" fillId="0" borderId="0" xfId="0" applyFont="1" applyBorder="1" applyAlignment="1">
      <alignment horizontal="justify" vertical="center" wrapText="1"/>
    </xf>
    <xf numFmtId="0" fontId="0" fillId="0" borderId="0" xfId="0" applyBorder="1" applyAlignment="1">
      <alignment horizontal="justify" vertical="center" wrapText="1"/>
    </xf>
    <xf numFmtId="0" fontId="0" fillId="0" borderId="19" xfId="0" applyBorder="1" applyAlignment="1">
      <alignment horizontal="justify" vertical="center" wrapText="1"/>
    </xf>
    <xf numFmtId="0" fontId="2" fillId="0" borderId="21" xfId="0" applyFont="1" applyBorder="1" applyAlignment="1">
      <alignment horizontal="justify" vertical="center" wrapText="1"/>
    </xf>
    <xf numFmtId="0" fontId="0" fillId="0" borderId="21" xfId="0" applyBorder="1" applyAlignment="1">
      <alignment horizontal="justify" vertical="center" wrapText="1"/>
    </xf>
    <xf numFmtId="0" fontId="0" fillId="0" borderId="22" xfId="0" applyBorder="1" applyAlignment="1">
      <alignment horizontal="justify" vertical="center" wrapText="1"/>
    </xf>
    <xf numFmtId="0" fontId="39" fillId="0" borderId="80" xfId="0" applyFont="1" applyBorder="1" applyAlignment="1">
      <alignment horizontal="center" vertical="center" wrapText="1"/>
    </xf>
    <xf numFmtId="0" fontId="39" fillId="0" borderId="81" xfId="0" applyFont="1" applyBorder="1" applyAlignment="1">
      <alignment horizontal="center" vertical="center" wrapText="1"/>
    </xf>
    <xf numFmtId="0" fontId="37" fillId="0" borderId="83" xfId="0" applyFont="1" applyBorder="1" applyAlignment="1">
      <alignment horizontal="center" vertical="center" wrapText="1"/>
    </xf>
    <xf numFmtId="0" fontId="38" fillId="0" borderId="83" xfId="0" applyFont="1" applyBorder="1" applyAlignment="1">
      <alignment horizontal="center" vertical="center" wrapText="1"/>
    </xf>
    <xf numFmtId="0" fontId="38" fillId="0" borderId="98" xfId="0" applyFont="1" applyBorder="1" applyAlignment="1">
      <alignment horizontal="center" vertical="center" wrapText="1"/>
    </xf>
    <xf numFmtId="0" fontId="38" fillId="0" borderId="84" xfId="0" applyFont="1" applyBorder="1" applyAlignment="1">
      <alignment horizontal="center" vertical="center" wrapText="1"/>
    </xf>
    <xf numFmtId="0" fontId="38" fillId="0" borderId="99" xfId="0" applyFont="1" applyBorder="1" applyAlignment="1">
      <alignment horizontal="center" vertical="center" wrapText="1"/>
    </xf>
    <xf numFmtId="0" fontId="39" fillId="0" borderId="0" xfId="0" applyFont="1" applyBorder="1" applyAlignment="1">
      <alignment vertical="center" wrapText="1"/>
    </xf>
    <xf numFmtId="0" fontId="39" fillId="0" borderId="3" xfId="0" applyFont="1" applyBorder="1" applyAlignment="1">
      <alignment vertical="center" wrapText="1"/>
    </xf>
    <xf numFmtId="0" fontId="36" fillId="0" borderId="21" xfId="0" applyFont="1" applyBorder="1" applyAlignment="1">
      <alignment vertical="center" wrapText="1"/>
    </xf>
    <xf numFmtId="0" fontId="36" fillId="0" borderId="95" xfId="0" applyFont="1" applyBorder="1" applyAlignment="1">
      <alignment vertical="center" wrapText="1"/>
    </xf>
    <xf numFmtId="49" fontId="14" fillId="0" borderId="7" xfId="0" applyNumberFormat="1" applyFont="1" applyBorder="1" applyAlignment="1">
      <alignment vertical="center" wrapText="1"/>
    </xf>
    <xf numFmtId="49" fontId="14" fillId="0" borderId="8" xfId="0" applyNumberFormat="1" applyFont="1" applyBorder="1" applyAlignment="1">
      <alignment vertical="center" wrapText="1"/>
    </xf>
    <xf numFmtId="0" fontId="9" fillId="0" borderId="93" xfId="0" applyFont="1" applyBorder="1" applyAlignment="1">
      <alignment horizontal="center" vertical="center" wrapText="1"/>
    </xf>
    <xf numFmtId="0" fontId="9" fillId="0" borderId="92" xfId="0" applyFont="1" applyBorder="1" applyAlignment="1">
      <alignment horizontal="center" vertical="center" wrapText="1"/>
    </xf>
    <xf numFmtId="0" fontId="9" fillId="2" borderId="105" xfId="0" applyFont="1" applyFill="1" applyBorder="1" applyAlignment="1">
      <alignment vertical="center" wrapText="1"/>
    </xf>
    <xf numFmtId="0" fontId="9" fillId="2" borderId="21" xfId="0" applyFont="1" applyFill="1" applyBorder="1" applyAlignment="1">
      <alignment vertical="center" wrapText="1"/>
    </xf>
    <xf numFmtId="0" fontId="9" fillId="2" borderId="22" xfId="0" applyFont="1" applyFill="1" applyBorder="1" applyAlignment="1">
      <alignment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49" fontId="14" fillId="0" borderId="9" xfId="0" applyNumberFormat="1" applyFont="1" applyBorder="1" applyAlignment="1">
      <alignment vertical="center" wrapText="1"/>
    </xf>
    <xf numFmtId="49" fontId="14" fillId="0" borderId="90" xfId="0" applyNumberFormat="1" applyFont="1" applyBorder="1" applyAlignment="1">
      <alignment vertical="center" wrapText="1"/>
    </xf>
    <xf numFmtId="0" fontId="8" fillId="0" borderId="91" xfId="0" applyFont="1" applyBorder="1" applyAlignment="1">
      <alignment vertical="center" wrapText="1"/>
    </xf>
    <xf numFmtId="0" fontId="8" fillId="0" borderId="92" xfId="0" applyFont="1" applyBorder="1" applyAlignment="1">
      <alignment vertical="center" wrapText="1"/>
    </xf>
    <xf numFmtId="49" fontId="8" fillId="0" borderId="93" xfId="0" applyNumberFormat="1" applyFont="1" applyBorder="1" applyAlignment="1">
      <alignment vertical="center" wrapText="1"/>
    </xf>
    <xf numFmtId="49" fontId="8" fillId="0" borderId="92" xfId="0" applyNumberFormat="1" applyFont="1" applyBorder="1" applyAlignment="1">
      <alignment vertical="center" wrapText="1"/>
    </xf>
    <xf numFmtId="49" fontId="8" fillId="0" borderId="91" xfId="0" applyNumberFormat="1" applyFont="1" applyBorder="1" applyAlignment="1">
      <alignment vertical="center" wrapText="1"/>
    </xf>
    <xf numFmtId="49" fontId="8" fillId="0" borderId="94" xfId="0" applyNumberFormat="1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3" fillId="0" borderId="8" xfId="0" applyFont="1" applyBorder="1" applyAlignment="1">
      <alignment vertical="center" wrapText="1"/>
    </xf>
    <xf numFmtId="49" fontId="13" fillId="0" borderId="7" xfId="0" applyNumberFormat="1" applyFont="1" applyBorder="1" applyAlignment="1">
      <alignment vertical="center" wrapText="1"/>
    </xf>
    <xf numFmtId="49" fontId="13" fillId="0" borderId="8" xfId="0" applyNumberFormat="1" applyFont="1" applyBorder="1" applyAlignment="1">
      <alignment vertical="center" wrapText="1"/>
    </xf>
    <xf numFmtId="0" fontId="14" fillId="0" borderId="9" xfId="0" applyFont="1" applyBorder="1" applyAlignment="1">
      <alignment vertical="center" wrapText="1"/>
    </xf>
    <xf numFmtId="0" fontId="14" fillId="0" borderId="8" xfId="0" applyFont="1" applyBorder="1" applyAlignment="1">
      <alignment vertical="center" wrapText="1"/>
    </xf>
    <xf numFmtId="0" fontId="6" fillId="0" borderId="18" xfId="0" applyFont="1" applyBorder="1" applyAlignment="1">
      <alignment horizontal="left" vertical="center" wrapText="1" indent="4"/>
    </xf>
    <xf numFmtId="0" fontId="6" fillId="0" borderId="0" xfId="0" applyFont="1" applyBorder="1" applyAlignment="1">
      <alignment horizontal="left" vertical="center" wrapText="1" indent="4"/>
    </xf>
    <xf numFmtId="0" fontId="6" fillId="0" borderId="19" xfId="0" applyFont="1" applyBorder="1" applyAlignment="1">
      <alignment horizontal="left" vertical="center" wrapText="1" indent="4"/>
    </xf>
    <xf numFmtId="0" fontId="2" fillId="0" borderId="18" xfId="0" applyFont="1" applyBorder="1" applyAlignment="1">
      <alignment horizontal="justify" vertical="center" wrapText="1"/>
    </xf>
    <xf numFmtId="0" fontId="2" fillId="0" borderId="19" xfId="0" applyFont="1" applyBorder="1" applyAlignment="1">
      <alignment horizontal="justify" vertical="center" wrapText="1"/>
    </xf>
    <xf numFmtId="49" fontId="9" fillId="0" borderId="59" xfId="0" applyNumberFormat="1" applyFont="1" applyBorder="1" applyAlignment="1">
      <alignment vertical="center" wrapText="1"/>
    </xf>
    <xf numFmtId="49" fontId="9" fillId="0" borderId="30" xfId="0" applyNumberFormat="1" applyFont="1" applyBorder="1" applyAlignment="1">
      <alignment vertical="center" wrapText="1"/>
    </xf>
    <xf numFmtId="49" fontId="0" fillId="0" borderId="30" xfId="0" applyNumberFormat="1" applyBorder="1" applyAlignment="1">
      <alignment vertical="center" wrapText="1"/>
    </xf>
    <xf numFmtId="49" fontId="0" fillId="0" borderId="31" xfId="0" applyNumberFormat="1" applyBorder="1" applyAlignment="1">
      <alignment vertical="center" wrapText="1"/>
    </xf>
    <xf numFmtId="49" fontId="13" fillId="0" borderId="9" xfId="0" applyNumberFormat="1" applyFont="1" applyBorder="1" applyAlignment="1">
      <alignment vertical="center" wrapText="1"/>
    </xf>
    <xf numFmtId="49" fontId="13" fillId="0" borderId="90" xfId="0" applyNumberFormat="1" applyFont="1" applyBorder="1" applyAlignment="1">
      <alignment vertical="center" wrapText="1"/>
    </xf>
    <xf numFmtId="49" fontId="9" fillId="0" borderId="7" xfId="0" applyNumberFormat="1" applyFont="1" applyBorder="1" applyAlignment="1">
      <alignment vertical="center" wrapText="1"/>
    </xf>
    <xf numFmtId="49" fontId="9" fillId="0" borderId="9" xfId="0" applyNumberFormat="1" applyFont="1" applyBorder="1" applyAlignment="1">
      <alignment vertical="center" wrapText="1"/>
    </xf>
    <xf numFmtId="49" fontId="9" fillId="0" borderId="90" xfId="0" applyNumberFormat="1" applyFont="1" applyBorder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1" fillId="0" borderId="19" xfId="0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9" xfId="0" applyFont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49" fontId="9" fillId="0" borderId="8" xfId="0" applyNumberFormat="1" applyFont="1" applyBorder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0" fontId="6" fillId="2" borderId="19" xfId="0" applyFont="1" applyFill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49" fontId="9" fillId="0" borderId="58" xfId="0" applyNumberFormat="1" applyFont="1" applyBorder="1" applyAlignment="1">
      <alignment vertical="center" wrapText="1"/>
    </xf>
    <xf numFmtId="49" fontId="9" fillId="0" borderId="23" xfId="0" applyNumberFormat="1" applyFont="1" applyBorder="1" applyAlignment="1">
      <alignment vertical="center" wrapText="1"/>
    </xf>
    <xf numFmtId="49" fontId="0" fillId="0" borderId="23" xfId="0" applyNumberFormat="1" applyBorder="1" applyAlignment="1">
      <alignment vertical="center" wrapText="1"/>
    </xf>
    <xf numFmtId="49" fontId="0" fillId="0" borderId="28" xfId="0" applyNumberFormat="1" applyBorder="1" applyAlignment="1">
      <alignment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39" fillId="0" borderId="65" xfId="0" applyFont="1" applyBorder="1" applyAlignment="1">
      <alignment vertical="center" wrapText="1"/>
    </xf>
    <xf numFmtId="0" fontId="39" fillId="0" borderId="66" xfId="0" applyFont="1" applyBorder="1" applyAlignment="1">
      <alignment vertical="center" wrapText="1"/>
    </xf>
    <xf numFmtId="0" fontId="39" fillId="0" borderId="67" xfId="0" applyFont="1" applyBorder="1" applyAlignment="1">
      <alignment vertical="center" wrapText="1"/>
    </xf>
    <xf numFmtId="0" fontId="9" fillId="0" borderId="59" xfId="0" applyFont="1" applyBorder="1" applyAlignment="1">
      <alignment vertical="center" wrapText="1"/>
    </xf>
    <xf numFmtId="0" fontId="9" fillId="0" borderId="30" xfId="0" applyFont="1" applyBorder="1" applyAlignment="1">
      <alignment vertical="center" wrapText="1"/>
    </xf>
    <xf numFmtId="49" fontId="9" fillId="0" borderId="57" xfId="0" applyNumberFormat="1" applyFont="1" applyBorder="1" applyAlignment="1">
      <alignment vertical="center" wrapText="1"/>
    </xf>
    <xf numFmtId="49" fontId="9" fillId="0" borderId="25" xfId="0" applyNumberFormat="1" applyFont="1" applyBorder="1" applyAlignment="1">
      <alignment vertical="center" wrapText="1"/>
    </xf>
    <xf numFmtId="49" fontId="0" fillId="0" borderId="25" xfId="0" applyNumberFormat="1" applyBorder="1" applyAlignment="1">
      <alignment vertical="center" wrapText="1"/>
    </xf>
    <xf numFmtId="49" fontId="0" fillId="0" borderId="26" xfId="0" applyNumberFormat="1" applyBorder="1" applyAlignment="1">
      <alignment vertical="center" wrapText="1"/>
    </xf>
    <xf numFmtId="0" fontId="8" fillId="0" borderId="25" xfId="0" applyFont="1" applyBorder="1" applyAlignment="1">
      <alignment vertical="center" wrapText="1"/>
    </xf>
    <xf numFmtId="0" fontId="8" fillId="0" borderId="26" xfId="0" applyFont="1" applyBorder="1" applyAlignment="1">
      <alignment vertical="center" wrapText="1"/>
    </xf>
    <xf numFmtId="0" fontId="9" fillId="0" borderId="58" xfId="0" applyFont="1" applyBorder="1" applyAlignment="1">
      <alignment vertical="center" wrapText="1"/>
    </xf>
    <xf numFmtId="0" fontId="9" fillId="0" borderId="23" xfId="0" applyFont="1" applyBorder="1" applyAlignment="1">
      <alignment vertical="center" wrapText="1"/>
    </xf>
    <xf numFmtId="0" fontId="9" fillId="0" borderId="28" xfId="0" applyFont="1" applyBorder="1" applyAlignment="1">
      <alignment vertical="center" wrapText="1"/>
    </xf>
    <xf numFmtId="0" fontId="8" fillId="0" borderId="57" xfId="0" applyFont="1" applyBorder="1" applyAlignment="1">
      <alignment vertical="center" wrapText="1"/>
    </xf>
    <xf numFmtId="0" fontId="9" fillId="0" borderId="31" xfId="0" applyFont="1" applyBorder="1" applyAlignment="1">
      <alignment vertical="center" wrapText="1"/>
    </xf>
    <xf numFmtId="0" fontId="2" fillId="0" borderId="102" xfId="0" applyFont="1" applyBorder="1" applyAlignment="1">
      <alignment horizontal="left" vertical="center" wrapText="1" indent="3"/>
    </xf>
    <xf numFmtId="0" fontId="2" fillId="0" borderId="103" xfId="0" applyFont="1" applyBorder="1" applyAlignment="1">
      <alignment horizontal="left" vertical="center" wrapText="1" indent="3"/>
    </xf>
    <xf numFmtId="0" fontId="2" fillId="0" borderId="104" xfId="0" applyFont="1" applyBorder="1" applyAlignment="1">
      <alignment horizontal="left" vertical="center" wrapText="1" indent="3"/>
    </xf>
    <xf numFmtId="0" fontId="6" fillId="0" borderId="6" xfId="0" applyFont="1" applyBorder="1" applyAlignment="1">
      <alignment horizontal="center" vertical="center" wrapText="1"/>
    </xf>
    <xf numFmtId="0" fontId="6" fillId="0" borderId="8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 indent="1"/>
    </xf>
    <xf numFmtId="0" fontId="6" fillId="0" borderId="8" xfId="0" applyFont="1" applyBorder="1" applyAlignment="1">
      <alignment horizontal="left" vertical="center" wrapText="1" indent="1"/>
    </xf>
    <xf numFmtId="0" fontId="6" fillId="0" borderId="12" xfId="0" applyFont="1" applyBorder="1" applyAlignment="1">
      <alignment vertical="center" wrapText="1"/>
    </xf>
    <xf numFmtId="0" fontId="6" fillId="0" borderId="14" xfId="0" applyFont="1" applyBorder="1" applyAlignment="1">
      <alignment vertical="center" wrapText="1"/>
    </xf>
    <xf numFmtId="0" fontId="6" fillId="0" borderId="88" xfId="0" applyFont="1" applyBorder="1" applyAlignment="1">
      <alignment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5" fillId="0" borderId="16" xfId="0" applyFont="1" applyBorder="1" applyAlignment="1">
      <alignment vertical="center" wrapText="1"/>
    </xf>
    <xf numFmtId="0" fontId="5" fillId="0" borderId="100" xfId="0" applyFont="1" applyBorder="1" applyAlignment="1">
      <alignment vertical="center" wrapText="1"/>
    </xf>
    <xf numFmtId="0" fontId="7" fillId="0" borderId="101" xfId="0" applyFont="1" applyBorder="1" applyAlignment="1">
      <alignment vertical="center" wrapText="1"/>
    </xf>
    <xf numFmtId="0" fontId="7" fillId="0" borderId="100" xfId="0" applyFont="1" applyBorder="1" applyAlignment="1">
      <alignment vertical="center" wrapText="1"/>
    </xf>
    <xf numFmtId="0" fontId="5" fillId="0" borderId="101" xfId="0" applyFont="1" applyBorder="1" applyAlignment="1">
      <alignment vertical="center" wrapText="1"/>
    </xf>
    <xf numFmtId="0" fontId="6" fillId="0" borderId="5" xfId="0" applyFont="1" applyBorder="1" applyAlignment="1">
      <alignment horizontal="left" vertical="center" wrapText="1" indent="1"/>
    </xf>
    <xf numFmtId="0" fontId="6" fillId="0" borderId="2" xfId="0" applyFont="1" applyBorder="1" applyAlignment="1">
      <alignment horizontal="left" vertical="center" wrapText="1" indent="1"/>
    </xf>
    <xf numFmtId="0" fontId="2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9" fillId="0" borderId="79" xfId="0" applyFont="1" applyBorder="1" applyAlignment="1">
      <alignment horizontal="center" vertical="center" wrapText="1"/>
    </xf>
    <xf numFmtId="0" fontId="37" fillId="0" borderId="82" xfId="0" applyFont="1" applyBorder="1" applyAlignment="1">
      <alignment horizontal="center" vertical="center" wrapText="1"/>
    </xf>
    <xf numFmtId="0" fontId="38" fillId="0" borderId="97" xfId="0" applyFont="1" applyBorder="1" applyAlignment="1">
      <alignment horizontal="center" vertical="center" wrapText="1"/>
    </xf>
    <xf numFmtId="0" fontId="0" fillId="3" borderId="131" xfId="0" applyFill="1" applyBorder="1" applyAlignment="1">
      <alignment horizontal="left"/>
    </xf>
    <xf numFmtId="0" fontId="0" fillId="3" borderId="134" xfId="0" applyFill="1" applyBorder="1" applyAlignment="1">
      <alignment horizontal="left"/>
    </xf>
    <xf numFmtId="0" fontId="13" fillId="0" borderId="98" xfId="0" applyFont="1" applyBorder="1" applyAlignment="1">
      <alignment vertical="center" wrapText="1"/>
    </xf>
    <xf numFmtId="0" fontId="13" fillId="0" borderId="99" xfId="0" applyFont="1" applyBorder="1" applyAlignment="1">
      <alignment vertical="center" wrapText="1"/>
    </xf>
    <xf numFmtId="0" fontId="8" fillId="0" borderId="115" xfId="0" applyFont="1" applyBorder="1" applyAlignment="1">
      <alignment vertical="center" wrapText="1"/>
    </xf>
    <xf numFmtId="0" fontId="0" fillId="0" borderId="116" xfId="0" applyBorder="1" applyAlignment="1">
      <alignment vertical="center" wrapText="1"/>
    </xf>
    <xf numFmtId="0" fontId="0" fillId="0" borderId="117" xfId="0" applyBorder="1" applyAlignment="1">
      <alignment vertical="center" wrapText="1"/>
    </xf>
    <xf numFmtId="0" fontId="9" fillId="2" borderId="122" xfId="0" applyFont="1" applyFill="1" applyBorder="1" applyAlignment="1">
      <alignment vertical="center" wrapText="1"/>
    </xf>
    <xf numFmtId="0" fontId="9" fillId="2" borderId="107" xfId="0" applyFont="1" applyFill="1" applyBorder="1" applyAlignment="1">
      <alignment vertical="center" wrapText="1"/>
    </xf>
    <xf numFmtId="0" fontId="9" fillId="2" borderId="123" xfId="0" applyFont="1" applyFill="1" applyBorder="1" applyAlignment="1">
      <alignment vertical="center" wrapText="1"/>
    </xf>
    <xf numFmtId="0" fontId="15" fillId="0" borderId="106" xfId="0" applyFont="1" applyBorder="1" applyAlignment="1">
      <alignment horizontal="left" vertical="center" wrapText="1" indent="7"/>
    </xf>
    <xf numFmtId="0" fontId="15" fillId="0" borderId="107" xfId="0" applyFont="1" applyBorder="1" applyAlignment="1">
      <alignment horizontal="left" vertical="center" wrapText="1" indent="7"/>
    </xf>
    <xf numFmtId="0" fontId="15" fillId="0" borderId="110" xfId="0" applyFont="1" applyBorder="1" applyAlignment="1">
      <alignment horizontal="left" vertical="center" wrapText="1" indent="7"/>
    </xf>
    <xf numFmtId="0" fontId="8" fillId="0" borderId="109" xfId="0" applyFont="1" applyBorder="1" applyAlignment="1">
      <alignment vertical="center" wrapText="1"/>
    </xf>
    <xf numFmtId="0" fontId="8" fillId="0" borderId="111" xfId="0" applyFont="1" applyBorder="1" applyAlignment="1">
      <alignment vertical="center" wrapText="1"/>
    </xf>
    <xf numFmtId="0" fontId="8" fillId="0" borderId="112" xfId="0" applyFont="1" applyBorder="1" applyAlignment="1">
      <alignment vertical="center" wrapText="1"/>
    </xf>
    <xf numFmtId="0" fontId="0" fillId="0" borderId="113" xfId="0" applyBorder="1" applyAlignment="1">
      <alignment vertical="center" wrapText="1"/>
    </xf>
    <xf numFmtId="0" fontId="0" fillId="0" borderId="114" xfId="0" applyBorder="1" applyAlignment="1">
      <alignment vertical="center" wrapText="1"/>
    </xf>
    <xf numFmtId="0" fontId="9" fillId="0" borderId="83" xfId="0" applyFont="1" applyBorder="1" applyAlignment="1">
      <alignment vertical="center" wrapText="1"/>
    </xf>
    <xf numFmtId="0" fontId="9" fillId="0" borderId="84" xfId="0" applyFont="1" applyBorder="1" applyAlignment="1">
      <alignment vertical="center" wrapText="1"/>
    </xf>
    <xf numFmtId="0" fontId="8" fillId="0" borderId="83" xfId="0" applyFont="1" applyBorder="1" applyAlignment="1">
      <alignment vertical="center" wrapText="1"/>
    </xf>
    <xf numFmtId="0" fontId="8" fillId="0" borderId="84" xfId="0" applyFont="1" applyBorder="1" applyAlignment="1">
      <alignment vertical="center" wrapText="1"/>
    </xf>
    <xf numFmtId="0" fontId="16" fillId="0" borderId="79" xfId="0" applyFont="1" applyBorder="1" applyAlignment="1">
      <alignment vertical="center" wrapText="1"/>
    </xf>
    <xf numFmtId="0" fontId="16" fillId="0" borderId="97" xfId="0" applyFont="1" applyBorder="1" applyAlignment="1">
      <alignment vertical="center" wrapText="1"/>
    </xf>
    <xf numFmtId="0" fontId="5" fillId="0" borderId="118" xfId="0" applyFont="1" applyBorder="1" applyAlignment="1">
      <alignment horizontal="left" vertical="center" wrapText="1" indent="1"/>
    </xf>
    <xf numFmtId="0" fontId="5" fillId="0" borderId="119" xfId="0" applyFont="1" applyBorder="1" applyAlignment="1">
      <alignment horizontal="left" vertical="center" wrapText="1" indent="1"/>
    </xf>
    <xf numFmtId="0" fontId="0" fillId="0" borderId="119" xfId="0" applyBorder="1" applyAlignment="1">
      <alignment horizontal="left" vertical="center" wrapText="1" indent="1"/>
    </xf>
    <xf numFmtId="0" fontId="17" fillId="0" borderId="98" xfId="0" applyFont="1" applyBorder="1" applyAlignment="1">
      <alignment horizontal="left" vertical="center" wrapText="1" indent="1"/>
    </xf>
    <xf numFmtId="0" fontId="5" fillId="0" borderId="120" xfId="0" applyFont="1" applyBorder="1" applyAlignment="1">
      <alignment horizontal="left" vertical="center" wrapText="1" indent="1"/>
    </xf>
    <xf numFmtId="0" fontId="17" fillId="0" borderId="99" xfId="0" applyFont="1" applyBorder="1" applyAlignment="1">
      <alignment horizontal="left" vertical="center" wrapText="1" indent="1"/>
    </xf>
    <xf numFmtId="0" fontId="0" fillId="3" borderId="137" xfId="0" applyFill="1" applyBorder="1" applyAlignment="1">
      <alignment horizontal="left"/>
    </xf>
    <xf numFmtId="0" fontId="16" fillId="0" borderId="80" xfId="0" applyFont="1" applyBorder="1" applyAlignment="1">
      <alignment vertical="center" wrapText="1"/>
    </xf>
    <xf numFmtId="0" fontId="16" fillId="0" borderId="81" xfId="0" applyFont="1" applyBorder="1" applyAlignment="1">
      <alignment vertical="center" wrapText="1"/>
    </xf>
    <xf numFmtId="0" fontId="16" fillId="0" borderId="106" xfId="0" applyFont="1" applyBorder="1" applyAlignment="1">
      <alignment horizontal="left" vertical="center" wrapText="1" indent="1"/>
    </xf>
    <xf numFmtId="0" fontId="16" fillId="0" borderId="107" xfId="0" applyFont="1" applyBorder="1" applyAlignment="1">
      <alignment horizontal="left" vertical="center" wrapText="1" indent="1"/>
    </xf>
    <xf numFmtId="0" fontId="16" fillId="0" borderId="110" xfId="0" applyFont="1" applyBorder="1" applyAlignment="1">
      <alignment horizontal="left" vertical="center" wrapText="1" indent="1"/>
    </xf>
    <xf numFmtId="0" fontId="13" fillId="0" borderId="82" xfId="0" applyFont="1" applyBorder="1" applyAlignment="1">
      <alignment vertical="center" wrapText="1"/>
    </xf>
    <xf numFmtId="0" fontId="13" fillId="0" borderId="83" xfId="0" applyFont="1" applyBorder="1" applyAlignment="1">
      <alignment vertical="center" wrapText="1"/>
    </xf>
    <xf numFmtId="0" fontId="13" fillId="0" borderId="84" xfId="0" applyFont="1" applyBorder="1" applyAlignment="1">
      <alignment vertical="center" wrapText="1"/>
    </xf>
    <xf numFmtId="0" fontId="16" fillId="0" borderId="82" xfId="0" applyFont="1" applyBorder="1" applyAlignment="1">
      <alignment vertical="center" wrapText="1"/>
    </xf>
    <xf numFmtId="0" fontId="16" fillId="0" borderId="83" xfId="0" applyFont="1" applyBorder="1" applyAlignment="1">
      <alignment vertical="center" wrapText="1"/>
    </xf>
    <xf numFmtId="0" fontId="16" fillId="0" borderId="84" xfId="0" applyFont="1" applyBorder="1" applyAlignment="1">
      <alignment vertical="center" wrapText="1"/>
    </xf>
    <xf numFmtId="0" fontId="13" fillId="0" borderId="97" xfId="0" applyFont="1" applyBorder="1" applyAlignment="1">
      <alignment vertical="center" wrapText="1"/>
    </xf>
    <xf numFmtId="0" fontId="3" fillId="3" borderId="12" xfId="0" applyFont="1" applyFill="1" applyBorder="1" applyAlignment="1">
      <alignment vertical="center" wrapText="1"/>
    </xf>
    <xf numFmtId="0" fontId="0" fillId="3" borderId="121" xfId="0" applyFill="1" applyBorder="1" applyAlignment="1">
      <alignment vertical="center" wrapText="1"/>
    </xf>
    <xf numFmtId="0" fontId="0" fillId="3" borderId="5" xfId="0" applyFill="1" applyBorder="1" applyAlignment="1">
      <alignment vertical="center" wrapText="1"/>
    </xf>
    <xf numFmtId="0" fontId="0" fillId="3" borderId="4" xfId="0" applyFill="1" applyBorder="1" applyAlignment="1">
      <alignment vertical="center" wrapText="1"/>
    </xf>
    <xf numFmtId="0" fontId="22" fillId="0" borderId="29" xfId="0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 wrapText="1"/>
    </xf>
    <xf numFmtId="0" fontId="22" fillId="0" borderId="59" xfId="0" applyFont="1" applyBorder="1" applyAlignment="1">
      <alignment horizontal="center" vertical="center" wrapText="1"/>
    </xf>
    <xf numFmtId="0" fontId="9" fillId="0" borderId="50" xfId="0" applyFont="1" applyBorder="1" applyAlignment="1">
      <alignment vertical="center" wrapText="1"/>
    </xf>
    <xf numFmtId="0" fontId="9" fillId="0" borderId="51" xfId="0" applyFont="1" applyBorder="1" applyAlignment="1">
      <alignment vertical="center" wrapText="1"/>
    </xf>
    <xf numFmtId="0" fontId="9" fillId="0" borderId="63" xfId="0" applyFont="1" applyBorder="1" applyAlignment="1">
      <alignment vertical="center" wrapText="1"/>
    </xf>
    <xf numFmtId="0" fontId="9" fillId="0" borderId="27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58" xfId="0" applyFont="1" applyBorder="1" applyAlignment="1">
      <alignment vertical="center" wrapText="1"/>
    </xf>
    <xf numFmtId="0" fontId="24" fillId="0" borderId="102" xfId="0" applyFont="1" applyBorder="1" applyAlignment="1">
      <alignment horizontal="left" vertical="center" wrapText="1" indent="1"/>
    </xf>
    <xf numFmtId="0" fontId="24" fillId="0" borderId="103" xfId="0" applyFont="1" applyBorder="1" applyAlignment="1">
      <alignment horizontal="left" vertical="center" wrapText="1" indent="1"/>
    </xf>
    <xf numFmtId="0" fontId="24" fillId="0" borderId="128" xfId="0" applyFont="1" applyBorder="1" applyAlignment="1">
      <alignment horizontal="left" vertical="center" wrapText="1" indent="1"/>
    </xf>
    <xf numFmtId="0" fontId="3" fillId="0" borderId="102" xfId="0" applyFont="1" applyBorder="1" applyAlignment="1">
      <alignment vertical="center" wrapText="1"/>
    </xf>
    <xf numFmtId="0" fontId="3" fillId="0" borderId="103" xfId="0" applyFont="1" applyBorder="1" applyAlignment="1">
      <alignment vertical="center" wrapText="1"/>
    </xf>
    <xf numFmtId="0" fontId="25" fillId="0" borderId="102" xfId="0" applyFont="1" applyBorder="1" applyAlignment="1">
      <alignment horizontal="left" vertical="center" wrapText="1" indent="1"/>
    </xf>
    <xf numFmtId="0" fontId="25" fillId="0" borderId="103" xfId="0" applyFont="1" applyBorder="1" applyAlignment="1">
      <alignment horizontal="left" vertical="center" wrapText="1" indent="1"/>
    </xf>
    <xf numFmtId="0" fontId="25" fillId="0" borderId="128" xfId="0" applyFont="1" applyBorder="1" applyAlignment="1">
      <alignment horizontal="left" vertical="center" wrapText="1" indent="1"/>
    </xf>
    <xf numFmtId="0" fontId="9" fillId="2" borderId="0" xfId="0" applyFont="1" applyFill="1" applyBorder="1" applyAlignment="1">
      <alignment vertical="center" wrapText="1"/>
    </xf>
    <xf numFmtId="0" fontId="30" fillId="0" borderId="12" xfId="0" applyFont="1" applyBorder="1" applyAlignment="1">
      <alignment vertical="center" wrapText="1"/>
    </xf>
    <xf numFmtId="0" fontId="30" fillId="0" borderId="14" xfId="0" applyFont="1" applyBorder="1" applyAlignment="1">
      <alignment vertical="center" wrapText="1"/>
    </xf>
    <xf numFmtId="0" fontId="9" fillId="0" borderId="29" xfId="0" applyFont="1" applyBorder="1" applyAlignment="1">
      <alignment vertical="center" wrapText="1"/>
    </xf>
    <xf numFmtId="0" fontId="22" fillId="0" borderId="102" xfId="0" applyFont="1" applyBorder="1" applyAlignment="1">
      <alignment horizontal="left" vertical="center" wrapText="1" indent="1"/>
    </xf>
    <xf numFmtId="0" fontId="3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8" fillId="2" borderId="0" xfId="0" applyFont="1" applyFill="1" applyBorder="1" applyAlignment="1">
      <alignment vertical="center" wrapText="1"/>
    </xf>
    <xf numFmtId="0" fontId="31" fillId="0" borderId="5" xfId="0" applyFont="1" applyBorder="1" applyAlignment="1">
      <alignment vertical="center" wrapText="1"/>
    </xf>
    <xf numFmtId="0" fontId="31" fillId="0" borderId="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23" fillId="0" borderId="64" xfId="0" applyFont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34" fillId="0" borderId="25" xfId="0" applyFont="1" applyBorder="1" applyAlignment="1">
      <alignment horizontal="center" vertical="center" wrapText="1"/>
    </xf>
    <xf numFmtId="0" fontId="24" fillId="0" borderId="57" xfId="0" applyFont="1" applyBorder="1" applyAlignment="1">
      <alignment horizontal="center" vertical="center" wrapText="1"/>
    </xf>
    <xf numFmtId="0" fontId="21" fillId="0" borderId="65" xfId="0" applyFont="1" applyBorder="1" applyAlignment="1">
      <alignment horizontal="center" vertical="center" wrapText="1"/>
    </xf>
    <xf numFmtId="0" fontId="21" fillId="0" borderId="66" xfId="0" applyFont="1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14" fillId="0" borderId="7" xfId="0" applyFont="1" applyBorder="1" applyAlignment="1">
      <alignment vertical="center" wrapText="1"/>
    </xf>
    <xf numFmtId="0" fontId="14" fillId="2" borderId="0" xfId="0" applyFont="1" applyFill="1" applyBorder="1" applyAlignment="1">
      <alignment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0" fillId="4" borderId="73" xfId="0" applyFill="1" applyBorder="1" applyAlignment="1"/>
    <xf numFmtId="0" fontId="0" fillId="4" borderId="74" xfId="0" applyFill="1" applyBorder="1" applyAlignment="1"/>
    <xf numFmtId="0" fontId="0" fillId="3" borderId="73" xfId="0" applyFill="1" applyBorder="1" applyAlignment="1"/>
    <xf numFmtId="0" fontId="0" fillId="3" borderId="74" xfId="0" applyFill="1" applyBorder="1" applyAlignment="1"/>
    <xf numFmtId="0" fontId="0" fillId="4" borderId="76" xfId="0" applyFill="1" applyBorder="1" applyAlignment="1"/>
    <xf numFmtId="0" fontId="0" fillId="4" borderId="77" xfId="0" applyFill="1" applyBorder="1" applyAlignment="1"/>
    <xf numFmtId="0" fontId="0" fillId="3" borderId="73" xfId="0" applyFill="1" applyBorder="1" applyAlignment="1">
      <alignment horizontal="left" indent="2"/>
    </xf>
    <xf numFmtId="0" fontId="0" fillId="3" borderId="74" xfId="0" applyFill="1" applyBorder="1" applyAlignment="1">
      <alignment horizontal="left" indent="2"/>
    </xf>
    <xf numFmtId="0" fontId="0" fillId="4" borderId="73" xfId="0" applyFill="1" applyBorder="1" applyAlignment="1">
      <alignment horizontal="left" indent="2"/>
    </xf>
    <xf numFmtId="0" fontId="0" fillId="4" borderId="74" xfId="0" applyFill="1" applyBorder="1" applyAlignment="1">
      <alignment horizontal="left" indent="2"/>
    </xf>
    <xf numFmtId="0" fontId="0" fillId="4" borderId="70" xfId="0" applyFill="1" applyBorder="1" applyAlignment="1"/>
    <xf numFmtId="0" fontId="0" fillId="4" borderId="71" xfId="0" applyFill="1" applyBorder="1" applyAlignment="1"/>
    <xf numFmtId="0" fontId="33" fillId="4" borderId="73" xfId="0" applyFont="1" applyFill="1" applyBorder="1" applyAlignment="1"/>
    <xf numFmtId="0" fontId="33" fillId="4" borderId="74" xfId="0" applyFont="1" applyFill="1" applyBorder="1" applyAlignment="1"/>
    <xf numFmtId="0" fontId="0" fillId="0" borderId="46" xfId="0" applyBorder="1" applyAlignment="1"/>
    <xf numFmtId="0" fontId="0" fillId="0" borderId="48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4" borderId="73" xfId="0" applyFill="1" applyBorder="1" applyAlignment="1">
      <alignment horizontal="left"/>
    </xf>
    <xf numFmtId="0" fontId="0" fillId="4" borderId="74" xfId="0" applyFill="1" applyBorder="1" applyAlignment="1">
      <alignment horizontal="left"/>
    </xf>
    <xf numFmtId="0" fontId="0" fillId="4" borderId="69" xfId="0" applyFill="1" applyBorder="1" applyAlignment="1"/>
    <xf numFmtId="0" fontId="0" fillId="4" borderId="48" xfId="0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12213</xdr:colOff>
      <xdr:row>17</xdr:row>
      <xdr:rowOff>24847</xdr:rowOff>
    </xdr:from>
    <xdr:to>
      <xdr:col>2</xdr:col>
      <xdr:colOff>571500</xdr:colOff>
      <xdr:row>18</xdr:row>
      <xdr:rowOff>182217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1BAF75-8C3A-57A8-22A5-481F292DB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5126" y="3304760"/>
          <a:ext cx="1172200" cy="3892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5486C-FE74-422A-9036-A66792EB5688}">
  <dimension ref="A1:Z57"/>
  <sheetViews>
    <sheetView workbookViewId="0">
      <selection activeCell="M22" sqref="M22:X22"/>
    </sheetView>
  </sheetViews>
  <sheetFormatPr defaultRowHeight="15" x14ac:dyDescent="0.25"/>
  <cols>
    <col min="1" max="1" width="6" customWidth="1"/>
    <col min="2" max="2" width="17" customWidth="1"/>
    <col min="5" max="5" width="5.7109375" customWidth="1"/>
  </cols>
  <sheetData>
    <row r="1" spans="1:26" x14ac:dyDescent="0.2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5.75" thickBot="1" x14ac:dyDescent="0.3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spans="1:26" ht="34.5" thickBot="1" x14ac:dyDescent="0.3">
      <c r="A3" s="25"/>
      <c r="B3" s="237" t="s">
        <v>0</v>
      </c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9"/>
      <c r="Y3" s="25"/>
      <c r="Z3" s="25"/>
    </row>
    <row r="4" spans="1:26" ht="18.75" customHeight="1" x14ac:dyDescent="0.25">
      <c r="A4" s="25"/>
      <c r="B4" s="93" t="s">
        <v>299</v>
      </c>
      <c r="C4" s="247"/>
      <c r="D4" s="248"/>
      <c r="E4" s="248"/>
      <c r="F4" s="248"/>
      <c r="G4" s="29"/>
      <c r="H4" s="52" t="s">
        <v>300</v>
      </c>
      <c r="I4" s="29"/>
      <c r="J4" s="52" t="s">
        <v>301</v>
      </c>
      <c r="K4" s="29"/>
      <c r="L4" s="52" t="s">
        <v>302</v>
      </c>
      <c r="M4" s="29"/>
      <c r="N4" s="29"/>
      <c r="O4" s="251" t="s">
        <v>325</v>
      </c>
      <c r="P4" s="137"/>
      <c r="Q4" s="137" t="s">
        <v>326</v>
      </c>
      <c r="R4" s="137"/>
      <c r="S4" s="137" t="s">
        <v>328</v>
      </c>
      <c r="T4" s="137"/>
      <c r="U4" s="137" t="s">
        <v>327</v>
      </c>
      <c r="V4" s="138"/>
      <c r="W4" s="29"/>
      <c r="X4" s="94"/>
      <c r="Y4" s="25"/>
      <c r="Z4" s="25"/>
    </row>
    <row r="5" spans="1:26" x14ac:dyDescent="0.25">
      <c r="A5" s="25"/>
      <c r="B5" s="93" t="s">
        <v>303</v>
      </c>
      <c r="C5" s="29"/>
      <c r="D5" s="52" t="s">
        <v>304</v>
      </c>
      <c r="E5" s="29"/>
      <c r="F5" s="52" t="s">
        <v>305</v>
      </c>
      <c r="G5" s="29"/>
      <c r="H5" s="29"/>
      <c r="I5" s="29"/>
      <c r="J5" s="29"/>
      <c r="K5" s="29"/>
      <c r="L5" s="29"/>
      <c r="M5" s="29"/>
      <c r="N5" s="29"/>
      <c r="O5" s="252"/>
      <c r="P5" s="140"/>
      <c r="Q5" s="139"/>
      <c r="R5" s="140"/>
      <c r="S5" s="139">
        <f>O5+Q5</f>
        <v>0</v>
      </c>
      <c r="T5" s="140"/>
      <c r="U5" s="139"/>
      <c r="V5" s="142"/>
      <c r="W5" s="29"/>
      <c r="X5" s="94"/>
      <c r="Y5" s="25"/>
      <c r="Z5" s="25"/>
    </row>
    <row r="6" spans="1:26" ht="15.75" customHeight="1" thickBot="1" x14ac:dyDescent="0.3">
      <c r="A6" s="25"/>
      <c r="B6" s="93" t="s">
        <v>323</v>
      </c>
      <c r="C6" s="29"/>
      <c r="D6" s="52" t="s">
        <v>324</v>
      </c>
      <c r="E6" s="249"/>
      <c r="F6" s="250"/>
      <c r="G6" s="29"/>
      <c r="H6" s="29"/>
      <c r="I6" s="29"/>
      <c r="J6" s="29"/>
      <c r="K6" s="29"/>
      <c r="L6" s="29"/>
      <c r="M6" s="29"/>
      <c r="N6" s="29"/>
      <c r="O6" s="253"/>
      <c r="P6" s="141"/>
      <c r="Q6" s="141"/>
      <c r="R6" s="141"/>
      <c r="S6" s="141"/>
      <c r="T6" s="141"/>
      <c r="U6" s="141"/>
      <c r="V6" s="143"/>
      <c r="W6" s="30"/>
      <c r="X6" s="95"/>
      <c r="Y6" s="25"/>
      <c r="Z6" s="25"/>
    </row>
    <row r="7" spans="1:26" ht="16.5" customHeight="1" thickTop="1" thickBot="1" x14ac:dyDescent="0.3">
      <c r="A7" s="25"/>
      <c r="B7" s="99"/>
      <c r="C7" s="240"/>
      <c r="D7" s="241"/>
      <c r="E7" s="242"/>
      <c r="F7" s="243"/>
      <c r="G7" s="244"/>
      <c r="H7" s="241"/>
      <c r="I7" s="100" t="s">
        <v>5</v>
      </c>
      <c r="J7" s="227" t="s">
        <v>7</v>
      </c>
      <c r="K7" s="228"/>
      <c r="L7" s="228"/>
      <c r="M7" s="228"/>
      <c r="N7" s="229"/>
      <c r="O7" s="144" t="s">
        <v>8</v>
      </c>
      <c r="P7" s="144"/>
      <c r="Q7" s="144"/>
      <c r="R7" s="144"/>
      <c r="S7" s="144"/>
      <c r="T7" s="145"/>
      <c r="U7" s="195" t="s">
        <v>9</v>
      </c>
      <c r="V7" s="196"/>
      <c r="W7" s="230"/>
      <c r="X7" s="231"/>
      <c r="Y7" s="25"/>
      <c r="Z7" s="25"/>
    </row>
    <row r="8" spans="1:26" ht="15.75" customHeight="1" thickBot="1" x14ac:dyDescent="0.3">
      <c r="A8" s="25"/>
      <c r="B8" s="96" t="s">
        <v>1</v>
      </c>
      <c r="C8" s="167" t="s">
        <v>2</v>
      </c>
      <c r="D8" s="168"/>
      <c r="E8" s="171" t="s">
        <v>3</v>
      </c>
      <c r="F8" s="168"/>
      <c r="G8" s="245" t="s">
        <v>4</v>
      </c>
      <c r="H8" s="246"/>
      <c r="I8" s="31" t="s">
        <v>6</v>
      </c>
      <c r="J8" s="232" t="s">
        <v>10</v>
      </c>
      <c r="K8" s="233"/>
      <c r="L8" s="232" t="s">
        <v>11</v>
      </c>
      <c r="M8" s="233"/>
      <c r="N8" s="101" t="s">
        <v>12</v>
      </c>
      <c r="O8" s="146"/>
      <c r="P8" s="146"/>
      <c r="Q8" s="146"/>
      <c r="R8" s="146"/>
      <c r="S8" s="146"/>
      <c r="T8" s="147"/>
      <c r="U8" s="234" t="s">
        <v>13</v>
      </c>
      <c r="V8" s="235"/>
      <c r="W8" s="234" t="s">
        <v>14</v>
      </c>
      <c r="X8" s="236"/>
      <c r="Y8" s="25"/>
      <c r="Z8" s="25"/>
    </row>
    <row r="9" spans="1:26" ht="17.25" customHeight="1" thickBot="1" x14ac:dyDescent="0.3">
      <c r="A9" s="25"/>
      <c r="B9" s="97" t="s">
        <v>15</v>
      </c>
      <c r="C9" s="3" t="s">
        <v>16</v>
      </c>
      <c r="D9" s="4"/>
      <c r="E9" s="155"/>
      <c r="F9" s="156"/>
      <c r="G9" s="155"/>
      <c r="H9" s="156"/>
      <c r="I9" s="1"/>
      <c r="J9" s="155"/>
      <c r="K9" s="156"/>
      <c r="L9" s="155"/>
      <c r="M9" s="156"/>
      <c r="N9" s="102"/>
      <c r="O9" s="225"/>
      <c r="P9" s="220"/>
      <c r="Q9" s="220"/>
      <c r="R9" s="220"/>
      <c r="S9" s="220"/>
      <c r="T9" s="220"/>
      <c r="U9" s="220"/>
      <c r="V9" s="220"/>
      <c r="W9" s="220"/>
      <c r="X9" s="221"/>
      <c r="Y9" s="25"/>
      <c r="Z9" s="25"/>
    </row>
    <row r="10" spans="1:26" ht="17.25" customHeight="1" thickBot="1" x14ac:dyDescent="0.3">
      <c r="A10" s="25"/>
      <c r="B10" s="97" t="s">
        <v>17</v>
      </c>
      <c r="C10" s="3" t="s">
        <v>59</v>
      </c>
      <c r="D10" s="4"/>
      <c r="E10" s="203"/>
      <c r="F10" s="204"/>
      <c r="G10" s="203"/>
      <c r="H10" s="204"/>
      <c r="I10" s="2"/>
      <c r="J10" s="203"/>
      <c r="K10" s="204"/>
      <c r="L10" s="203"/>
      <c r="M10" s="204"/>
      <c r="N10" s="103"/>
      <c r="O10" s="222"/>
      <c r="P10" s="223"/>
      <c r="Q10" s="223"/>
      <c r="R10" s="223"/>
      <c r="S10" s="223"/>
      <c r="T10" s="223"/>
      <c r="U10" s="223"/>
      <c r="V10" s="223"/>
      <c r="W10" s="223"/>
      <c r="X10" s="224"/>
      <c r="Y10" s="25"/>
      <c r="Z10" s="25"/>
    </row>
    <row r="11" spans="1:26" ht="17.25" customHeight="1" thickBot="1" x14ac:dyDescent="0.3">
      <c r="A11" s="25"/>
      <c r="B11" s="97" t="s">
        <v>18</v>
      </c>
      <c r="C11" s="3" t="s">
        <v>19</v>
      </c>
      <c r="D11" s="4"/>
      <c r="E11" s="203"/>
      <c r="F11" s="204"/>
      <c r="G11" s="203"/>
      <c r="H11" s="204"/>
      <c r="I11" s="2"/>
      <c r="J11" s="203"/>
      <c r="K11" s="204"/>
      <c r="L11" s="203"/>
      <c r="M11" s="204"/>
      <c r="N11" s="103"/>
      <c r="O11" s="214"/>
      <c r="P11" s="215"/>
      <c r="Q11" s="215"/>
      <c r="R11" s="215"/>
      <c r="S11" s="215"/>
      <c r="T11" s="215"/>
      <c r="U11" s="215"/>
      <c r="V11" s="215"/>
      <c r="W11" s="215"/>
      <c r="X11" s="226"/>
      <c r="Y11" s="25"/>
      <c r="Z11" s="25"/>
    </row>
    <row r="12" spans="1:26" ht="17.25" customHeight="1" thickBot="1" x14ac:dyDescent="0.3">
      <c r="A12" s="25"/>
      <c r="B12" s="97" t="s">
        <v>20</v>
      </c>
      <c r="C12" s="3" t="s">
        <v>21</v>
      </c>
      <c r="D12" s="4"/>
      <c r="E12" s="203"/>
      <c r="F12" s="204"/>
      <c r="G12" s="203"/>
      <c r="H12" s="204"/>
      <c r="I12" s="2"/>
      <c r="J12" s="203"/>
      <c r="K12" s="204"/>
      <c r="L12" s="203"/>
      <c r="M12" s="204"/>
      <c r="N12" s="103"/>
      <c r="O12" s="211" t="s">
        <v>85</v>
      </c>
      <c r="P12" s="212"/>
      <c r="Q12" s="212"/>
      <c r="R12" s="212"/>
      <c r="S12" s="212"/>
      <c r="T12" s="213"/>
      <c r="U12" s="201"/>
      <c r="V12" s="201"/>
      <c r="W12" s="201"/>
      <c r="X12" s="202"/>
      <c r="Y12" s="25"/>
      <c r="Z12" s="25"/>
    </row>
    <row r="13" spans="1:26" ht="17.25" customHeight="1" thickBot="1" x14ac:dyDescent="0.3">
      <c r="A13" s="25"/>
      <c r="B13" s="97" t="s">
        <v>22</v>
      </c>
      <c r="C13" s="3" t="s">
        <v>23</v>
      </c>
      <c r="D13" s="4"/>
      <c r="E13" s="203"/>
      <c r="F13" s="204"/>
      <c r="G13" s="203"/>
      <c r="H13" s="204"/>
      <c r="I13" s="2"/>
      <c r="J13" s="203"/>
      <c r="K13" s="204"/>
      <c r="L13" s="203"/>
      <c r="M13" s="204"/>
      <c r="N13" s="103"/>
      <c r="O13" s="216"/>
      <c r="P13" s="217"/>
      <c r="Q13" s="217"/>
      <c r="R13" s="217"/>
      <c r="S13" s="217"/>
      <c r="T13" s="217"/>
      <c r="U13" s="218"/>
      <c r="V13" s="218"/>
      <c r="W13" s="218"/>
      <c r="X13" s="219"/>
      <c r="Y13" s="25"/>
      <c r="Z13" s="25"/>
    </row>
    <row r="14" spans="1:26" ht="17.25" customHeight="1" thickBot="1" x14ac:dyDescent="0.3">
      <c r="A14" s="25"/>
      <c r="B14" s="97" t="s">
        <v>24</v>
      </c>
      <c r="C14" s="3" t="s">
        <v>25</v>
      </c>
      <c r="D14" s="4"/>
      <c r="E14" s="203"/>
      <c r="F14" s="204"/>
      <c r="G14" s="203"/>
      <c r="H14" s="204"/>
      <c r="I14" s="209"/>
      <c r="J14" s="203"/>
      <c r="K14" s="204"/>
      <c r="L14" s="203"/>
      <c r="M14" s="204"/>
      <c r="N14" s="103"/>
      <c r="O14" s="205"/>
      <c r="P14" s="206"/>
      <c r="Q14" s="206"/>
      <c r="R14" s="206"/>
      <c r="S14" s="206"/>
      <c r="T14" s="206"/>
      <c r="U14" s="207"/>
      <c r="V14" s="207"/>
      <c r="W14" s="207"/>
      <c r="X14" s="208"/>
      <c r="Y14" s="25"/>
      <c r="Z14" s="25"/>
    </row>
    <row r="15" spans="1:26" ht="17.25" customHeight="1" thickBot="1" x14ac:dyDescent="0.3">
      <c r="A15" s="25"/>
      <c r="B15" s="97" t="s">
        <v>26</v>
      </c>
      <c r="C15" s="3" t="s">
        <v>27</v>
      </c>
      <c r="D15" s="4"/>
      <c r="E15" s="155"/>
      <c r="F15" s="156"/>
      <c r="G15" s="155"/>
      <c r="H15" s="156"/>
      <c r="I15" s="210"/>
      <c r="J15" s="155"/>
      <c r="K15" s="156"/>
      <c r="L15" s="155"/>
      <c r="M15" s="156"/>
      <c r="N15" s="102"/>
      <c r="O15" s="205"/>
      <c r="P15" s="206"/>
      <c r="Q15" s="206"/>
      <c r="R15" s="206"/>
      <c r="S15" s="206"/>
      <c r="T15" s="206"/>
      <c r="U15" s="207"/>
      <c r="V15" s="207"/>
      <c r="W15" s="207"/>
      <c r="X15" s="208"/>
      <c r="Y15" s="25"/>
      <c r="Z15" s="25"/>
    </row>
    <row r="16" spans="1:26" ht="17.25" customHeight="1" thickBot="1" x14ac:dyDescent="0.3">
      <c r="A16" s="25"/>
      <c r="B16" s="97" t="s">
        <v>28</v>
      </c>
      <c r="C16" s="3" t="s">
        <v>29</v>
      </c>
      <c r="D16" s="4"/>
      <c r="E16" s="203"/>
      <c r="F16" s="204"/>
      <c r="G16" s="203"/>
      <c r="H16" s="204"/>
      <c r="I16" s="210"/>
      <c r="J16" s="203"/>
      <c r="K16" s="204"/>
      <c r="L16" s="203"/>
      <c r="M16" s="204"/>
      <c r="N16" s="103"/>
      <c r="O16" s="205"/>
      <c r="P16" s="206"/>
      <c r="Q16" s="206"/>
      <c r="R16" s="206"/>
      <c r="S16" s="206"/>
      <c r="T16" s="206"/>
      <c r="U16" s="207"/>
      <c r="V16" s="207"/>
      <c r="W16" s="207"/>
      <c r="X16" s="208"/>
      <c r="Y16" s="25"/>
      <c r="Z16" s="25"/>
    </row>
    <row r="17" spans="1:26" ht="17.25" customHeight="1" thickBot="1" x14ac:dyDescent="0.3">
      <c r="A17" s="25"/>
      <c r="B17" s="97" t="s">
        <v>30</v>
      </c>
      <c r="C17" s="3" t="s">
        <v>31</v>
      </c>
      <c r="D17" s="4"/>
      <c r="E17" s="203"/>
      <c r="F17" s="204"/>
      <c r="G17" s="203"/>
      <c r="H17" s="204"/>
      <c r="I17" s="210"/>
      <c r="J17" s="203"/>
      <c r="K17" s="204"/>
      <c r="L17" s="203"/>
      <c r="M17" s="204"/>
      <c r="N17" s="103"/>
      <c r="O17" s="205"/>
      <c r="P17" s="206"/>
      <c r="Q17" s="206"/>
      <c r="R17" s="206"/>
      <c r="S17" s="206"/>
      <c r="T17" s="206"/>
      <c r="U17" s="207"/>
      <c r="V17" s="207"/>
      <c r="W17" s="207"/>
      <c r="X17" s="208"/>
      <c r="Y17" s="25"/>
      <c r="Z17" s="25"/>
    </row>
    <row r="18" spans="1:26" ht="17.25" customHeight="1" thickBot="1" x14ac:dyDescent="0.3">
      <c r="A18" s="25"/>
      <c r="B18" s="97" t="s">
        <v>32</v>
      </c>
      <c r="C18" s="3" t="s">
        <v>33</v>
      </c>
      <c r="D18" s="4"/>
      <c r="E18" s="155"/>
      <c r="F18" s="156"/>
      <c r="G18" s="155"/>
      <c r="H18" s="156"/>
      <c r="I18" s="210"/>
      <c r="J18" s="155"/>
      <c r="K18" s="156"/>
      <c r="L18" s="155"/>
      <c r="M18" s="156"/>
      <c r="N18" s="102"/>
      <c r="O18" s="205"/>
      <c r="P18" s="206"/>
      <c r="Q18" s="206"/>
      <c r="R18" s="206"/>
      <c r="S18" s="206"/>
      <c r="T18" s="206"/>
      <c r="U18" s="207"/>
      <c r="V18" s="207"/>
      <c r="W18" s="207"/>
      <c r="X18" s="208"/>
      <c r="Y18" s="25"/>
      <c r="Z18" s="25"/>
    </row>
    <row r="19" spans="1:26" ht="15.75" customHeight="1" thickBot="1" x14ac:dyDescent="0.3">
      <c r="A19" s="25"/>
      <c r="B19" s="104" t="s">
        <v>34</v>
      </c>
      <c r="C19" s="105" t="s">
        <v>35</v>
      </c>
      <c r="D19" s="106"/>
      <c r="E19" s="150"/>
      <c r="F19" s="151"/>
      <c r="G19" s="152"/>
      <c r="H19" s="153"/>
      <c r="I19" s="153"/>
      <c r="J19" s="153"/>
      <c r="K19" s="153"/>
      <c r="L19" s="153"/>
      <c r="M19" s="153"/>
      <c r="N19" s="154"/>
      <c r="O19" s="183"/>
      <c r="P19" s="184"/>
      <c r="Q19" s="184"/>
      <c r="R19" s="184"/>
      <c r="S19" s="184"/>
      <c r="T19" s="184"/>
      <c r="U19" s="185"/>
      <c r="V19" s="185"/>
      <c r="W19" s="185"/>
      <c r="X19" s="186"/>
      <c r="Y19" s="25"/>
      <c r="Z19" s="25"/>
    </row>
    <row r="20" spans="1:26" ht="16.5" x14ac:dyDescent="0.25">
      <c r="A20" s="25"/>
      <c r="B20" s="178" t="s">
        <v>36</v>
      </c>
      <c r="C20" s="179"/>
      <c r="D20" s="179"/>
      <c r="E20" s="179"/>
      <c r="F20" s="179"/>
      <c r="G20" s="180"/>
      <c r="H20" s="165" t="s">
        <v>39</v>
      </c>
      <c r="I20" s="165"/>
      <c r="J20" s="166"/>
      <c r="K20" s="169"/>
      <c r="L20" s="170"/>
      <c r="M20" s="192"/>
      <c r="N20" s="193"/>
      <c r="O20" s="193"/>
      <c r="P20" s="193"/>
      <c r="Q20" s="193"/>
      <c r="R20" s="193"/>
      <c r="S20" s="193"/>
      <c r="T20" s="193"/>
      <c r="U20" s="193"/>
      <c r="V20" s="193"/>
      <c r="W20" s="193"/>
      <c r="X20" s="194"/>
      <c r="Y20" s="25"/>
      <c r="Z20" s="25"/>
    </row>
    <row r="21" spans="1:26" ht="15.75" customHeight="1" thickBot="1" x14ac:dyDescent="0.3">
      <c r="A21" s="25"/>
      <c r="B21" s="181" t="s">
        <v>339</v>
      </c>
      <c r="C21" s="131"/>
      <c r="D21" s="131"/>
      <c r="E21" s="131"/>
      <c r="F21" s="131"/>
      <c r="G21" s="182"/>
      <c r="H21" s="167" t="s">
        <v>40</v>
      </c>
      <c r="I21" s="167"/>
      <c r="J21" s="168"/>
      <c r="K21" s="171" t="s">
        <v>41</v>
      </c>
      <c r="L21" s="168"/>
      <c r="M21" s="195" t="s">
        <v>42</v>
      </c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7"/>
      <c r="Y21" s="25"/>
      <c r="Z21" s="25"/>
    </row>
    <row r="22" spans="1:26" ht="15.75" thickBot="1" x14ac:dyDescent="0.3">
      <c r="A22" s="25"/>
      <c r="B22" s="28" t="s">
        <v>37</v>
      </c>
      <c r="C22" s="131"/>
      <c r="D22" s="132"/>
      <c r="E22" s="132"/>
      <c r="F22" s="132"/>
      <c r="G22" s="133"/>
      <c r="H22" s="172"/>
      <c r="I22" s="172"/>
      <c r="J22" s="173"/>
      <c r="K22" s="174"/>
      <c r="L22" s="175"/>
      <c r="M22" s="174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8"/>
      <c r="Y22" s="25"/>
      <c r="Z22" s="25"/>
    </row>
    <row r="23" spans="1:26" ht="15.75" thickBot="1" x14ac:dyDescent="0.3">
      <c r="A23" s="25"/>
      <c r="B23" s="28" t="s">
        <v>38</v>
      </c>
      <c r="C23" s="131"/>
      <c r="D23" s="132"/>
      <c r="E23" s="132"/>
      <c r="F23" s="132"/>
      <c r="G23" s="133"/>
      <c r="H23" s="198"/>
      <c r="I23" s="198"/>
      <c r="J23" s="199"/>
      <c r="K23" s="189"/>
      <c r="L23" s="200"/>
      <c r="M23" s="189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1"/>
      <c r="Y23" s="25"/>
      <c r="Z23" s="25"/>
    </row>
    <row r="24" spans="1:26" ht="15.75" customHeight="1" thickBot="1" x14ac:dyDescent="0.3">
      <c r="A24" s="25"/>
      <c r="B24" s="28" t="s">
        <v>47</v>
      </c>
      <c r="C24" s="131"/>
      <c r="D24" s="132"/>
      <c r="E24" s="132"/>
      <c r="F24" s="132"/>
      <c r="G24" s="133"/>
      <c r="H24" s="172"/>
      <c r="I24" s="172"/>
      <c r="J24" s="173"/>
      <c r="K24" s="174"/>
      <c r="L24" s="175"/>
      <c r="M24" s="174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8"/>
      <c r="Y24" s="25"/>
      <c r="Z24" s="25"/>
    </row>
    <row r="25" spans="1:26" ht="15.75" customHeight="1" thickBot="1" x14ac:dyDescent="0.3">
      <c r="A25" s="25"/>
      <c r="B25" s="28" t="s">
        <v>48</v>
      </c>
      <c r="C25" s="131"/>
      <c r="D25" s="132"/>
      <c r="E25" s="132"/>
      <c r="F25" s="132"/>
      <c r="G25" s="133"/>
      <c r="H25" s="198"/>
      <c r="I25" s="198"/>
      <c r="J25" s="199"/>
      <c r="K25" s="189"/>
      <c r="L25" s="200"/>
      <c r="M25" s="189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1"/>
      <c r="Y25" s="25"/>
      <c r="Z25" s="25"/>
    </row>
    <row r="26" spans="1:26" ht="15.75" thickBot="1" x14ac:dyDescent="0.3">
      <c r="A26" s="25"/>
      <c r="B26" s="28"/>
      <c r="C26" s="131"/>
      <c r="D26" s="132"/>
      <c r="E26" s="132"/>
      <c r="F26" s="132"/>
      <c r="G26" s="133"/>
      <c r="H26" s="198"/>
      <c r="I26" s="198"/>
      <c r="J26" s="199"/>
      <c r="K26" s="189"/>
      <c r="L26" s="200"/>
      <c r="M26" s="189"/>
      <c r="N26" s="190"/>
      <c r="O26" s="190"/>
      <c r="P26" s="190"/>
      <c r="Q26" s="190"/>
      <c r="R26" s="190"/>
      <c r="S26" s="190"/>
      <c r="T26" s="190"/>
      <c r="U26" s="190"/>
      <c r="V26" s="190"/>
      <c r="W26" s="190"/>
      <c r="X26" s="191"/>
      <c r="Y26" s="25"/>
      <c r="Z26" s="25"/>
    </row>
    <row r="27" spans="1:26" ht="15.75" thickBot="1" x14ac:dyDescent="0.3">
      <c r="A27" s="25"/>
      <c r="B27" s="28"/>
      <c r="C27" s="131"/>
      <c r="D27" s="132"/>
      <c r="E27" s="132"/>
      <c r="F27" s="132"/>
      <c r="G27" s="133"/>
      <c r="H27" s="176"/>
      <c r="I27" s="176"/>
      <c r="J27" s="177"/>
      <c r="K27" s="148"/>
      <c r="L27" s="149"/>
      <c r="M27" s="148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8"/>
      <c r="Y27" s="25"/>
      <c r="Z27" s="25"/>
    </row>
    <row r="28" spans="1:26" ht="15.75" thickBot="1" x14ac:dyDescent="0.3">
      <c r="A28" s="25"/>
      <c r="B28" s="98"/>
      <c r="C28" s="134"/>
      <c r="D28" s="135"/>
      <c r="E28" s="135"/>
      <c r="F28" s="135"/>
      <c r="G28" s="136"/>
      <c r="H28" s="159"/>
      <c r="I28" s="159"/>
      <c r="J28" s="160"/>
      <c r="K28" s="161"/>
      <c r="L28" s="162"/>
      <c r="M28" s="161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4"/>
      <c r="Y28" s="25"/>
      <c r="Z28" s="25"/>
    </row>
    <row r="29" spans="1:26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ht="15.75" customHeight="1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ht="15.75" customHeight="1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5" spans="1:26" ht="15.75" customHeight="1" x14ac:dyDescent="0.25"/>
    <row r="37" spans="1:26" ht="15.75" customHeight="1" x14ac:dyDescent="0.25"/>
    <row r="39" spans="1:26" ht="15.75" customHeight="1" x14ac:dyDescent="0.25"/>
    <row r="41" spans="1:26" ht="15.75" customHeight="1" x14ac:dyDescent="0.25"/>
    <row r="43" spans="1:26" ht="15.75" customHeight="1" x14ac:dyDescent="0.25"/>
    <row r="45" spans="1:26" ht="15.75" customHeight="1" x14ac:dyDescent="0.25"/>
    <row r="47" spans="1:26" ht="15.75" customHeight="1" x14ac:dyDescent="0.25"/>
    <row r="49" ht="15.75" customHeight="1" x14ac:dyDescent="0.25"/>
    <row r="51" ht="15.75" customHeight="1" x14ac:dyDescent="0.25"/>
    <row r="53" ht="15.75" customHeight="1" x14ac:dyDescent="0.25"/>
    <row r="55" ht="15.75" customHeight="1" x14ac:dyDescent="0.25"/>
    <row r="57" ht="15.75" customHeight="1" x14ac:dyDescent="0.25"/>
  </sheetData>
  <mergeCells count="121">
    <mergeCell ref="J7:N7"/>
    <mergeCell ref="U7:X7"/>
    <mergeCell ref="J8:K8"/>
    <mergeCell ref="L8:M8"/>
    <mergeCell ref="U8:V8"/>
    <mergeCell ref="W8:X8"/>
    <mergeCell ref="B3:X3"/>
    <mergeCell ref="C7:D7"/>
    <mergeCell ref="C8:D8"/>
    <mergeCell ref="E7:F7"/>
    <mergeCell ref="E8:F8"/>
    <mergeCell ref="G7:H7"/>
    <mergeCell ref="G8:H8"/>
    <mergeCell ref="C4:F4"/>
    <mergeCell ref="E6:F6"/>
    <mergeCell ref="O4:P4"/>
    <mergeCell ref="O5:P6"/>
    <mergeCell ref="Q4:R4"/>
    <mergeCell ref="Q5:R6"/>
    <mergeCell ref="O14:X14"/>
    <mergeCell ref="E14:F14"/>
    <mergeCell ref="G14:H14"/>
    <mergeCell ref="U9:V9"/>
    <mergeCell ref="W9:X9"/>
    <mergeCell ref="E10:F10"/>
    <mergeCell ref="G10:H10"/>
    <mergeCell ref="J10:K10"/>
    <mergeCell ref="L10:M10"/>
    <mergeCell ref="O10:T10"/>
    <mergeCell ref="U10:V10"/>
    <mergeCell ref="W10:X10"/>
    <mergeCell ref="E9:F9"/>
    <mergeCell ref="G9:H9"/>
    <mergeCell ref="J9:K9"/>
    <mergeCell ref="L9:M9"/>
    <mergeCell ref="O9:T9"/>
    <mergeCell ref="U11:V11"/>
    <mergeCell ref="W11:X11"/>
    <mergeCell ref="O12:T12"/>
    <mergeCell ref="E11:F11"/>
    <mergeCell ref="G11:H11"/>
    <mergeCell ref="J11:K11"/>
    <mergeCell ref="L11:M11"/>
    <mergeCell ref="O11:T11"/>
    <mergeCell ref="E13:F13"/>
    <mergeCell ref="G13:H13"/>
    <mergeCell ref="J13:K13"/>
    <mergeCell ref="L13:M13"/>
    <mergeCell ref="O13:X13"/>
    <mergeCell ref="U12:X12"/>
    <mergeCell ref="E17:F17"/>
    <mergeCell ref="G17:H17"/>
    <mergeCell ref="J17:K17"/>
    <mergeCell ref="L17:M17"/>
    <mergeCell ref="E16:F16"/>
    <mergeCell ref="G16:H16"/>
    <mergeCell ref="J16:K16"/>
    <mergeCell ref="L16:M16"/>
    <mergeCell ref="O15:X15"/>
    <mergeCell ref="O16:X16"/>
    <mergeCell ref="O17:X17"/>
    <mergeCell ref="E15:F15"/>
    <mergeCell ref="G15:H15"/>
    <mergeCell ref="J15:K15"/>
    <mergeCell ref="L15:M15"/>
    <mergeCell ref="I14:I18"/>
    <mergeCell ref="O18:X18"/>
    <mergeCell ref="J14:K14"/>
    <mergeCell ref="L14:M14"/>
    <mergeCell ref="E12:F12"/>
    <mergeCell ref="G12:H12"/>
    <mergeCell ref="J12:K12"/>
    <mergeCell ref="L12:M12"/>
    <mergeCell ref="H27:J27"/>
    <mergeCell ref="B20:G20"/>
    <mergeCell ref="B21:G21"/>
    <mergeCell ref="O19:X19"/>
    <mergeCell ref="M24:X24"/>
    <mergeCell ref="M25:X25"/>
    <mergeCell ref="M26:X26"/>
    <mergeCell ref="M20:X20"/>
    <mergeCell ref="M21:X21"/>
    <mergeCell ref="M22:X22"/>
    <mergeCell ref="M23:X23"/>
    <mergeCell ref="K22:L22"/>
    <mergeCell ref="H23:J23"/>
    <mergeCell ref="K23:L23"/>
    <mergeCell ref="H25:J25"/>
    <mergeCell ref="K25:L25"/>
    <mergeCell ref="H26:J26"/>
    <mergeCell ref="K26:L26"/>
    <mergeCell ref="H22:J22"/>
    <mergeCell ref="C22:G22"/>
    <mergeCell ref="C23:G23"/>
    <mergeCell ref="C24:G24"/>
    <mergeCell ref="C25:G25"/>
    <mergeCell ref="C26:G26"/>
    <mergeCell ref="C27:G27"/>
    <mergeCell ref="C28:G28"/>
    <mergeCell ref="S4:T4"/>
    <mergeCell ref="U4:V4"/>
    <mergeCell ref="S5:T6"/>
    <mergeCell ref="U5:V6"/>
    <mergeCell ref="O7:T8"/>
    <mergeCell ref="K27:L27"/>
    <mergeCell ref="E19:F19"/>
    <mergeCell ref="G19:N19"/>
    <mergeCell ref="E18:F18"/>
    <mergeCell ref="G18:H18"/>
    <mergeCell ref="J18:K18"/>
    <mergeCell ref="L18:M18"/>
    <mergeCell ref="M27:X27"/>
    <mergeCell ref="H28:J28"/>
    <mergeCell ref="K28:L28"/>
    <mergeCell ref="M28:X28"/>
    <mergeCell ref="H20:J20"/>
    <mergeCell ref="H21:J21"/>
    <mergeCell ref="K20:L20"/>
    <mergeCell ref="K21:L21"/>
    <mergeCell ref="H24:J24"/>
    <mergeCell ref="K24:L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2B4F5-F7CE-4488-829E-26FA86B03C1E}">
  <dimension ref="A1:Y59"/>
  <sheetViews>
    <sheetView zoomScale="115" zoomScaleNormal="115" workbookViewId="0">
      <selection activeCell="L4" sqref="L4:O7"/>
    </sheetView>
  </sheetViews>
  <sheetFormatPr defaultRowHeight="15" x14ac:dyDescent="0.25"/>
  <cols>
    <col min="2" max="2" width="13.5703125" customWidth="1"/>
  </cols>
  <sheetData>
    <row r="1" spans="1:25" ht="15.75" thickBot="1" x14ac:dyDescent="0.3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</row>
    <row r="2" spans="1:25" ht="36.75" customHeight="1" thickBot="1" x14ac:dyDescent="0.3">
      <c r="A2" s="25"/>
      <c r="B2" s="264" t="s">
        <v>0</v>
      </c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6"/>
      <c r="P2" s="25"/>
      <c r="Q2" s="25"/>
      <c r="R2" s="25"/>
      <c r="S2" s="25"/>
      <c r="T2" s="25"/>
      <c r="U2" s="25"/>
      <c r="V2" s="25"/>
      <c r="W2" s="25"/>
      <c r="X2" s="25"/>
      <c r="Y2" s="25"/>
    </row>
    <row r="3" spans="1:25" x14ac:dyDescent="0.25">
      <c r="A3" s="25"/>
      <c r="B3" s="276" t="s">
        <v>60</v>
      </c>
      <c r="C3" s="285"/>
      <c r="D3" s="285"/>
      <c r="E3" s="285"/>
      <c r="F3" s="285"/>
      <c r="G3" s="285" t="s">
        <v>61</v>
      </c>
      <c r="H3" s="285"/>
      <c r="I3" s="285"/>
      <c r="J3" s="285"/>
      <c r="K3" s="286"/>
      <c r="L3" s="287" t="s">
        <v>329</v>
      </c>
      <c r="M3" s="288"/>
      <c r="N3" s="288"/>
      <c r="O3" s="289"/>
      <c r="P3" s="25"/>
      <c r="Q3" s="25"/>
      <c r="R3" s="25"/>
      <c r="S3" s="25"/>
      <c r="T3" s="25"/>
      <c r="U3" s="25"/>
      <c r="V3" s="25"/>
      <c r="W3" s="25"/>
      <c r="X3" s="25"/>
      <c r="Y3" s="25"/>
    </row>
    <row r="4" spans="1:25" ht="15.75" customHeight="1" x14ac:dyDescent="0.25">
      <c r="A4" s="25"/>
      <c r="B4" s="290"/>
      <c r="C4" s="291"/>
      <c r="D4" s="291"/>
      <c r="E4" s="291"/>
      <c r="F4" s="291"/>
      <c r="G4" s="291"/>
      <c r="H4" s="291"/>
      <c r="I4" s="291"/>
      <c r="J4" s="291"/>
      <c r="K4" s="292"/>
      <c r="L4" s="269"/>
      <c r="M4" s="270"/>
      <c r="N4" s="270"/>
      <c r="O4" s="271"/>
      <c r="P4" s="25"/>
      <c r="Q4" s="25"/>
      <c r="R4" s="25"/>
      <c r="S4" s="25"/>
      <c r="T4" s="25"/>
      <c r="U4" s="25"/>
      <c r="V4" s="25"/>
      <c r="W4" s="25"/>
      <c r="X4" s="25"/>
      <c r="Y4" s="25"/>
    </row>
    <row r="5" spans="1:25" ht="16.5" customHeight="1" x14ac:dyDescent="0.25">
      <c r="A5" s="25"/>
      <c r="B5" s="293" t="s">
        <v>62</v>
      </c>
      <c r="C5" s="294"/>
      <c r="D5" s="294"/>
      <c r="E5" s="294"/>
      <c r="F5" s="294"/>
      <c r="G5" s="294" t="s">
        <v>63</v>
      </c>
      <c r="H5" s="294"/>
      <c r="I5" s="294"/>
      <c r="J5" s="294"/>
      <c r="K5" s="295"/>
      <c r="L5" s="269"/>
      <c r="M5" s="270"/>
      <c r="N5" s="270"/>
      <c r="O5" s="271"/>
      <c r="P5" s="25"/>
      <c r="Q5" s="25"/>
      <c r="R5" s="25"/>
      <c r="S5" s="25"/>
      <c r="T5" s="25"/>
      <c r="U5" s="25"/>
      <c r="V5" s="25"/>
      <c r="W5" s="25"/>
      <c r="X5" s="25"/>
      <c r="Y5" s="25"/>
    </row>
    <row r="6" spans="1:25" ht="15.75" thickBot="1" x14ac:dyDescent="0.3">
      <c r="A6" s="25"/>
      <c r="B6" s="296"/>
      <c r="C6" s="256"/>
      <c r="D6" s="256"/>
      <c r="E6" s="256"/>
      <c r="F6" s="256"/>
      <c r="G6" s="256"/>
      <c r="H6" s="256"/>
      <c r="I6" s="256"/>
      <c r="J6" s="256"/>
      <c r="K6" s="257"/>
      <c r="L6" s="269"/>
      <c r="M6" s="270"/>
      <c r="N6" s="270"/>
      <c r="O6" s="271"/>
      <c r="P6" s="25"/>
      <c r="Q6" s="25"/>
      <c r="R6" s="25"/>
      <c r="S6" s="25"/>
      <c r="T6" s="25"/>
      <c r="U6" s="25"/>
      <c r="V6" s="25"/>
      <c r="W6" s="25"/>
      <c r="X6" s="25"/>
      <c r="Y6" s="25"/>
    </row>
    <row r="7" spans="1:25" ht="15" customHeight="1" x14ac:dyDescent="0.25">
      <c r="A7" s="25"/>
      <c r="B7" s="276" t="s">
        <v>64</v>
      </c>
      <c r="C7" s="278" t="s">
        <v>65</v>
      </c>
      <c r="D7" s="279"/>
      <c r="E7" s="279"/>
      <c r="F7" s="280"/>
      <c r="G7" s="280"/>
      <c r="H7" s="280"/>
      <c r="I7" s="278" t="s">
        <v>67</v>
      </c>
      <c r="J7" s="279"/>
      <c r="K7" s="282"/>
      <c r="L7" s="269"/>
      <c r="M7" s="270"/>
      <c r="N7" s="270"/>
      <c r="O7" s="271"/>
      <c r="P7" s="25"/>
      <c r="Q7" s="25"/>
      <c r="R7" s="25"/>
      <c r="S7" s="25"/>
      <c r="T7" s="25"/>
      <c r="U7" s="25"/>
      <c r="V7" s="25"/>
      <c r="W7" s="25"/>
      <c r="X7" s="25"/>
      <c r="Y7" s="25"/>
    </row>
    <row r="8" spans="1:25" ht="15.75" thickBot="1" x14ac:dyDescent="0.3">
      <c r="A8" s="25"/>
      <c r="B8" s="277"/>
      <c r="C8" s="281" t="s">
        <v>66</v>
      </c>
      <c r="D8" s="281"/>
      <c r="E8" s="281"/>
      <c r="F8" s="281"/>
      <c r="G8" s="281"/>
      <c r="H8" s="281"/>
      <c r="I8" s="281" t="s">
        <v>68</v>
      </c>
      <c r="J8" s="281"/>
      <c r="K8" s="283"/>
      <c r="L8" s="269"/>
      <c r="M8" s="270"/>
      <c r="N8" s="270"/>
      <c r="O8" s="271"/>
      <c r="P8" s="25"/>
      <c r="Q8" s="25"/>
      <c r="R8" s="25"/>
      <c r="S8" s="25"/>
      <c r="T8" s="25"/>
      <c r="U8" s="25"/>
      <c r="V8" s="25"/>
      <c r="W8" s="25"/>
      <c r="X8" s="25"/>
      <c r="Y8" s="25"/>
    </row>
    <row r="9" spans="1:25" x14ac:dyDescent="0.25">
      <c r="A9" s="25"/>
      <c r="B9" s="109" t="s">
        <v>69</v>
      </c>
      <c r="C9" s="267"/>
      <c r="D9" s="267"/>
      <c r="E9" s="267"/>
      <c r="F9" s="267"/>
      <c r="G9" s="267"/>
      <c r="H9" s="267"/>
      <c r="I9" s="267"/>
      <c r="J9" s="267"/>
      <c r="K9" s="268"/>
      <c r="L9" s="269"/>
      <c r="M9" s="270"/>
      <c r="N9" s="270"/>
      <c r="O9" s="271"/>
      <c r="P9" s="25"/>
      <c r="Q9" s="25"/>
      <c r="R9" s="25"/>
      <c r="S9" s="25"/>
      <c r="T9" s="25"/>
      <c r="U9" s="25"/>
      <c r="V9" s="25"/>
      <c r="W9" s="25"/>
      <c r="X9" s="25"/>
      <c r="Y9" s="25"/>
    </row>
    <row r="10" spans="1:25" x14ac:dyDescent="0.25">
      <c r="A10" s="25"/>
      <c r="B10" s="107" t="s">
        <v>70</v>
      </c>
      <c r="C10" s="272"/>
      <c r="D10" s="272"/>
      <c r="E10" s="272"/>
      <c r="F10" s="272"/>
      <c r="G10" s="272"/>
      <c r="H10" s="272"/>
      <c r="I10" s="272"/>
      <c r="J10" s="272"/>
      <c r="K10" s="273"/>
      <c r="L10" s="269"/>
      <c r="M10" s="270"/>
      <c r="N10" s="270"/>
      <c r="O10" s="271"/>
      <c r="P10" s="25"/>
      <c r="Q10" s="25"/>
      <c r="R10" s="25"/>
      <c r="S10" s="25"/>
      <c r="T10" s="25"/>
      <c r="U10" s="25"/>
      <c r="V10" s="25"/>
      <c r="W10" s="25"/>
      <c r="X10" s="25"/>
      <c r="Y10" s="25"/>
    </row>
    <row r="11" spans="1:25" ht="24.75" customHeight="1" x14ac:dyDescent="0.25">
      <c r="A11" s="25"/>
      <c r="B11" s="107" t="s">
        <v>71</v>
      </c>
      <c r="C11" s="274"/>
      <c r="D11" s="274"/>
      <c r="E11" s="274"/>
      <c r="F11" s="274"/>
      <c r="G11" s="274"/>
      <c r="H11" s="274"/>
      <c r="I11" s="274"/>
      <c r="J11" s="274"/>
      <c r="K11" s="275"/>
      <c r="L11" s="269"/>
      <c r="M11" s="270"/>
      <c r="N11" s="270"/>
      <c r="O11" s="271"/>
      <c r="P11" s="25"/>
      <c r="Q11" s="25"/>
      <c r="R11" s="25"/>
      <c r="S11" s="25"/>
      <c r="T11" s="25"/>
      <c r="U11" s="25"/>
      <c r="V11" s="25"/>
      <c r="W11" s="25"/>
      <c r="X11" s="25"/>
      <c r="Y11" s="25"/>
    </row>
    <row r="12" spans="1:25" x14ac:dyDescent="0.25">
      <c r="A12" s="25"/>
      <c r="B12" s="107" t="s">
        <v>72</v>
      </c>
      <c r="C12" s="272"/>
      <c r="D12" s="272"/>
      <c r="E12" s="272"/>
      <c r="F12" s="272"/>
      <c r="G12" s="272"/>
      <c r="H12" s="272"/>
      <c r="I12" s="272"/>
      <c r="J12" s="272"/>
      <c r="K12" s="273"/>
      <c r="L12" s="269"/>
      <c r="M12" s="270"/>
      <c r="N12" s="270"/>
      <c r="O12" s="271"/>
      <c r="P12" s="25"/>
      <c r="Q12" s="25"/>
      <c r="R12" s="25"/>
      <c r="S12" s="25"/>
      <c r="T12" s="25"/>
      <c r="U12" s="25"/>
      <c r="V12" s="25"/>
      <c r="W12" s="25"/>
      <c r="X12" s="25"/>
      <c r="Y12" s="25"/>
    </row>
    <row r="13" spans="1:25" ht="15.75" thickBot="1" x14ac:dyDescent="0.3">
      <c r="A13" s="25"/>
      <c r="B13" s="108" t="s">
        <v>73</v>
      </c>
      <c r="C13" s="256"/>
      <c r="D13" s="256"/>
      <c r="E13" s="256"/>
      <c r="F13" s="256"/>
      <c r="G13" s="256"/>
      <c r="H13" s="256"/>
      <c r="I13" s="256"/>
      <c r="J13" s="256"/>
      <c r="K13" s="257"/>
      <c r="L13" s="258"/>
      <c r="M13" s="259"/>
      <c r="N13" s="259"/>
      <c r="O13" s="260"/>
      <c r="P13" s="25"/>
      <c r="Q13" s="25"/>
      <c r="R13" s="25"/>
      <c r="S13" s="25"/>
      <c r="T13" s="25"/>
      <c r="U13" s="25"/>
      <c r="V13" s="25"/>
      <c r="W13" s="25"/>
      <c r="X13" s="25"/>
      <c r="Y13" s="25"/>
    </row>
    <row r="14" spans="1:25" ht="15.75" thickBot="1" x14ac:dyDescent="0.3">
      <c r="A14" s="25"/>
      <c r="B14" s="261"/>
      <c r="C14" s="262"/>
      <c r="D14" s="262"/>
      <c r="E14" s="262"/>
      <c r="F14" s="262"/>
      <c r="G14" s="262"/>
      <c r="H14" s="262"/>
      <c r="I14" s="262"/>
      <c r="J14" s="262"/>
      <c r="K14" s="262"/>
      <c r="L14" s="262"/>
      <c r="M14" s="262"/>
      <c r="N14" s="262"/>
      <c r="O14" s="263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 ht="29.25" thickBot="1" x14ac:dyDescent="0.3">
      <c r="A15" s="25"/>
      <c r="B15" s="264" t="s">
        <v>332</v>
      </c>
      <c r="C15" s="265"/>
      <c r="D15" s="265"/>
      <c r="E15" s="265"/>
      <c r="F15" s="265"/>
      <c r="G15" s="265"/>
      <c r="H15" s="265"/>
      <c r="I15" s="265"/>
      <c r="J15" s="265"/>
      <c r="K15" s="265"/>
      <c r="L15" s="265"/>
      <c r="M15" s="265"/>
      <c r="N15" s="265"/>
      <c r="O15" s="266"/>
      <c r="P15" s="25"/>
      <c r="Q15" s="25"/>
      <c r="R15" s="25"/>
      <c r="S15" s="25"/>
      <c r="T15" s="25"/>
      <c r="U15" s="25"/>
      <c r="V15" s="25"/>
      <c r="W15" s="25"/>
      <c r="X15" s="25"/>
      <c r="Y15" s="25"/>
    </row>
    <row r="16" spans="1:25" x14ac:dyDescent="0.25">
      <c r="A16" s="25"/>
      <c r="B16" s="128" t="s">
        <v>337</v>
      </c>
      <c r="C16" s="254"/>
      <c r="D16" s="254"/>
      <c r="E16" s="254"/>
      <c r="F16" s="254"/>
      <c r="G16" s="254"/>
      <c r="H16" s="122"/>
      <c r="I16" s="122"/>
      <c r="J16" s="122"/>
      <c r="K16" s="122"/>
      <c r="L16" s="122"/>
      <c r="M16" s="122"/>
      <c r="N16" s="122"/>
      <c r="O16" s="123"/>
      <c r="P16" s="25"/>
      <c r="Q16" s="25"/>
      <c r="R16" s="25"/>
      <c r="S16" s="25"/>
      <c r="T16" s="25"/>
      <c r="U16" s="25"/>
      <c r="V16" s="25"/>
      <c r="W16" s="25"/>
      <c r="X16" s="25"/>
      <c r="Y16" s="25"/>
    </row>
    <row r="17" spans="1:25" x14ac:dyDescent="0.25">
      <c r="A17" s="25"/>
      <c r="B17" s="129" t="s">
        <v>333</v>
      </c>
      <c r="C17" s="255"/>
      <c r="D17" s="255"/>
      <c r="E17" s="255"/>
      <c r="F17" s="255"/>
      <c r="G17" s="255"/>
      <c r="H17" s="124"/>
      <c r="I17" s="124"/>
      <c r="J17" s="124"/>
      <c r="K17" s="124"/>
      <c r="L17" s="124"/>
      <c r="M17" s="124"/>
      <c r="N17" s="124"/>
      <c r="O17" s="125"/>
      <c r="P17" s="25"/>
      <c r="Q17" s="25"/>
      <c r="R17" s="25"/>
      <c r="S17" s="25"/>
      <c r="T17" s="25"/>
      <c r="U17" s="25"/>
      <c r="V17" s="25"/>
      <c r="W17" s="25"/>
      <c r="X17" s="25"/>
      <c r="Y17" s="25"/>
    </row>
    <row r="18" spans="1:25" x14ac:dyDescent="0.25">
      <c r="A18" s="25"/>
      <c r="B18" s="129" t="s">
        <v>334</v>
      </c>
      <c r="C18" s="255"/>
      <c r="D18" s="255"/>
      <c r="E18" s="255"/>
      <c r="F18" s="255"/>
      <c r="G18" s="255"/>
      <c r="H18" s="124"/>
      <c r="I18" s="124"/>
      <c r="J18" s="124"/>
      <c r="K18" s="124"/>
      <c r="L18" s="124"/>
      <c r="M18" s="124"/>
      <c r="N18" s="124"/>
      <c r="O18" s="125"/>
      <c r="P18" s="25"/>
      <c r="Q18" s="25"/>
      <c r="R18" s="25"/>
      <c r="S18" s="25"/>
      <c r="T18" s="25"/>
      <c r="U18" s="25"/>
      <c r="V18" s="25"/>
      <c r="W18" s="25"/>
      <c r="X18" s="25"/>
      <c r="Y18" s="25"/>
    </row>
    <row r="19" spans="1:25" x14ac:dyDescent="0.25">
      <c r="A19" s="25"/>
      <c r="B19" s="129" t="s">
        <v>335</v>
      </c>
      <c r="C19" s="255"/>
      <c r="D19" s="255"/>
      <c r="E19" s="255"/>
      <c r="F19" s="255"/>
      <c r="G19" s="255"/>
      <c r="H19" s="124"/>
      <c r="I19" s="124"/>
      <c r="J19" s="124"/>
      <c r="K19" s="124"/>
      <c r="L19" s="124"/>
      <c r="M19" s="124"/>
      <c r="N19" s="124"/>
      <c r="O19" s="125"/>
      <c r="P19" s="25"/>
      <c r="Q19" s="25"/>
      <c r="R19" s="25"/>
      <c r="S19" s="25"/>
      <c r="T19" s="25"/>
      <c r="U19" s="25"/>
      <c r="V19" s="25"/>
      <c r="W19" s="25"/>
      <c r="X19" s="25"/>
      <c r="Y19" s="25"/>
    </row>
    <row r="20" spans="1:25" ht="15.75" thickBot="1" x14ac:dyDescent="0.3">
      <c r="A20" s="25"/>
      <c r="B20" s="130" t="s">
        <v>336</v>
      </c>
      <c r="C20" s="284"/>
      <c r="D20" s="284"/>
      <c r="E20" s="284"/>
      <c r="F20" s="284"/>
      <c r="G20" s="284"/>
      <c r="H20" s="126"/>
      <c r="I20" s="126"/>
      <c r="J20" s="126"/>
      <c r="K20" s="126"/>
      <c r="L20" s="126"/>
      <c r="M20" s="126"/>
      <c r="N20" s="126"/>
      <c r="O20" s="127"/>
      <c r="P20" s="25"/>
      <c r="Q20" s="25"/>
      <c r="R20" s="25"/>
      <c r="S20" s="25"/>
      <c r="T20" s="25"/>
      <c r="U20" s="25"/>
      <c r="V20" s="25"/>
      <c r="W20" s="25"/>
      <c r="X20" s="25"/>
      <c r="Y20" s="25"/>
    </row>
    <row r="21" spans="1:25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</row>
    <row r="22" spans="1:25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</row>
    <row r="23" spans="1:25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</row>
    <row r="24" spans="1:25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</row>
    <row r="25" spans="1:25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</row>
    <row r="26" spans="1:25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</row>
    <row r="27" spans="1:25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</row>
    <row r="28" spans="1:25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</row>
    <row r="29" spans="1:25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</row>
    <row r="30" spans="1:25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</row>
    <row r="31" spans="1:25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</row>
    <row r="32" spans="1:25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</row>
    <row r="33" spans="1:16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</row>
    <row r="34" spans="1:16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</row>
    <row r="35" spans="1:16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</row>
    <row r="36" spans="1:16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</row>
    <row r="37" spans="1:16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</row>
    <row r="38" spans="1:16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</row>
    <row r="39" spans="1:16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</row>
    <row r="40" spans="1:16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</row>
    <row r="41" spans="1:16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</row>
    <row r="42" spans="1:16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</row>
    <row r="43" spans="1:16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</row>
    <row r="44" spans="1:16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</row>
    <row r="45" spans="1:16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</row>
    <row r="46" spans="1:16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</row>
    <row r="47" spans="1:16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</row>
    <row r="48" spans="1:16" x14ac:dyDescent="0.25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</row>
    <row r="49" spans="1:16" x14ac:dyDescent="0.25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</row>
    <row r="50" spans="1:16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</row>
    <row r="51" spans="1:16" x14ac:dyDescent="0.25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</row>
    <row r="52" spans="1:16" x14ac:dyDescent="0.25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</row>
    <row r="53" spans="1:16" x14ac:dyDescent="0.25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</row>
    <row r="54" spans="1:16" x14ac:dyDescent="0.25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</row>
    <row r="55" spans="1:16" x14ac:dyDescent="0.25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</row>
    <row r="56" spans="1:16" x14ac:dyDescent="0.25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</row>
    <row r="57" spans="1:16" x14ac:dyDescent="0.25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</row>
    <row r="58" spans="1:16" x14ac:dyDescent="0.25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</row>
    <row r="59" spans="1:16" x14ac:dyDescent="0.25">
      <c r="A59" s="25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</row>
  </sheetData>
  <mergeCells count="42">
    <mergeCell ref="C20:G20"/>
    <mergeCell ref="B2:O2"/>
    <mergeCell ref="B3:F3"/>
    <mergeCell ref="G3:K3"/>
    <mergeCell ref="L3:O3"/>
    <mergeCell ref="B4:F4"/>
    <mergeCell ref="G4:K4"/>
    <mergeCell ref="L4:O4"/>
    <mergeCell ref="L7:O7"/>
    <mergeCell ref="L8:O8"/>
    <mergeCell ref="B5:F5"/>
    <mergeCell ref="G5:K5"/>
    <mergeCell ref="L5:O5"/>
    <mergeCell ref="B6:F6"/>
    <mergeCell ref="G6:K6"/>
    <mergeCell ref="L6:O6"/>
    <mergeCell ref="B7:B8"/>
    <mergeCell ref="C7:H7"/>
    <mergeCell ref="C8:H8"/>
    <mergeCell ref="I7:K7"/>
    <mergeCell ref="I8:K8"/>
    <mergeCell ref="I13:K13"/>
    <mergeCell ref="L13:O13"/>
    <mergeCell ref="B14:O14"/>
    <mergeCell ref="B15:O15"/>
    <mergeCell ref="C9:H9"/>
    <mergeCell ref="I9:K9"/>
    <mergeCell ref="L9:O9"/>
    <mergeCell ref="C10:H10"/>
    <mergeCell ref="I10:K10"/>
    <mergeCell ref="L10:O10"/>
    <mergeCell ref="C11:H11"/>
    <mergeCell ref="I11:K11"/>
    <mergeCell ref="L11:O11"/>
    <mergeCell ref="C12:H12"/>
    <mergeCell ref="I12:K12"/>
    <mergeCell ref="L12:O12"/>
    <mergeCell ref="C16:G16"/>
    <mergeCell ref="C17:G17"/>
    <mergeCell ref="C18:G18"/>
    <mergeCell ref="C19:G19"/>
    <mergeCell ref="C13:H1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FF043-0613-4DC3-B142-74BB2CBB1E55}">
  <dimension ref="A1:AH31"/>
  <sheetViews>
    <sheetView zoomScale="115" zoomScaleNormal="115" workbookViewId="0">
      <selection activeCell="D20" sqref="D20:D22"/>
    </sheetView>
  </sheetViews>
  <sheetFormatPr defaultRowHeight="15" x14ac:dyDescent="0.25"/>
  <cols>
    <col min="6" max="6" width="4.140625" customWidth="1"/>
    <col min="7" max="11" width="4.28515625" customWidth="1"/>
    <col min="15" max="15" width="4.140625" customWidth="1"/>
    <col min="16" max="20" width="4.28515625" customWidth="1"/>
    <col min="23" max="23" width="4.140625" customWidth="1"/>
    <col min="24" max="28" width="4.28515625" customWidth="1"/>
  </cols>
  <sheetData>
    <row r="1" spans="1:34" ht="15.75" thickBot="1" x14ac:dyDescent="0.3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</row>
    <row r="2" spans="1:34" ht="15.75" thickBot="1" x14ac:dyDescent="0.3">
      <c r="A2" s="25"/>
      <c r="B2" s="342" t="s">
        <v>74</v>
      </c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  <c r="W2" s="343"/>
      <c r="X2" s="343"/>
      <c r="Y2" s="343"/>
      <c r="Z2" s="343"/>
      <c r="AA2" s="343"/>
      <c r="AB2" s="344"/>
      <c r="AC2" s="25"/>
    </row>
    <row r="3" spans="1:34" ht="15" customHeight="1" x14ac:dyDescent="0.25">
      <c r="A3" s="25"/>
      <c r="B3" s="347" t="s">
        <v>46</v>
      </c>
      <c r="C3" s="348"/>
      <c r="D3" s="348"/>
      <c r="E3" s="341"/>
      <c r="F3" s="51" t="s">
        <v>75</v>
      </c>
      <c r="G3" s="336" t="s">
        <v>330</v>
      </c>
      <c r="H3" s="337"/>
      <c r="I3" s="337"/>
      <c r="J3" s="337"/>
      <c r="K3" s="338"/>
      <c r="L3" s="339" t="s">
        <v>46</v>
      </c>
      <c r="M3" s="340"/>
      <c r="N3" s="340"/>
      <c r="O3" s="51" t="s">
        <v>75</v>
      </c>
      <c r="P3" s="336" t="s">
        <v>330</v>
      </c>
      <c r="Q3" s="337"/>
      <c r="R3" s="337"/>
      <c r="S3" s="337"/>
      <c r="T3" s="338"/>
      <c r="U3" s="341" t="s">
        <v>46</v>
      </c>
      <c r="V3" s="340"/>
      <c r="W3" s="51" t="s">
        <v>75</v>
      </c>
      <c r="X3" s="336" t="s">
        <v>330</v>
      </c>
      <c r="Y3" s="337"/>
      <c r="Z3" s="337"/>
      <c r="AA3" s="337"/>
      <c r="AB3" s="338"/>
      <c r="AC3" s="25"/>
      <c r="AE3" s="32"/>
      <c r="AF3" s="32"/>
      <c r="AG3" s="32"/>
      <c r="AH3" s="32"/>
    </row>
    <row r="4" spans="1:34" ht="15.75" thickBot="1" x14ac:dyDescent="0.3">
      <c r="A4" s="25"/>
      <c r="B4" s="301"/>
      <c r="C4" s="302"/>
      <c r="D4" s="302"/>
      <c r="E4" s="302"/>
      <c r="F4" s="36" t="s">
        <v>298</v>
      </c>
      <c r="G4" s="49" t="s">
        <v>293</v>
      </c>
      <c r="H4" s="37" t="s">
        <v>294</v>
      </c>
      <c r="I4" s="37" t="s">
        <v>295</v>
      </c>
      <c r="J4" s="50" t="s">
        <v>296</v>
      </c>
      <c r="K4" s="38" t="s">
        <v>292</v>
      </c>
      <c r="L4" s="301"/>
      <c r="M4" s="302"/>
      <c r="N4" s="302"/>
      <c r="O4" s="36" t="s">
        <v>298</v>
      </c>
      <c r="P4" s="49" t="s">
        <v>293</v>
      </c>
      <c r="Q4" s="37" t="s">
        <v>294</v>
      </c>
      <c r="R4" s="37" t="s">
        <v>295</v>
      </c>
      <c r="S4" s="50" t="s">
        <v>296</v>
      </c>
      <c r="T4" s="38" t="s">
        <v>292</v>
      </c>
      <c r="U4" s="303"/>
      <c r="V4" s="302"/>
      <c r="W4" s="36" t="s">
        <v>298</v>
      </c>
      <c r="X4" s="49" t="s">
        <v>293</v>
      </c>
      <c r="Y4" s="37" t="s">
        <v>294</v>
      </c>
      <c r="Z4" s="37" t="s">
        <v>295</v>
      </c>
      <c r="AA4" s="50" t="s">
        <v>296</v>
      </c>
      <c r="AB4" s="38" t="s">
        <v>292</v>
      </c>
      <c r="AC4" s="25"/>
      <c r="AE4" s="32"/>
      <c r="AF4" s="32"/>
      <c r="AG4" s="32"/>
      <c r="AH4" s="32"/>
    </row>
    <row r="5" spans="1:34" x14ac:dyDescent="0.25">
      <c r="A5" s="25"/>
      <c r="B5" s="304"/>
      <c r="C5" s="305"/>
      <c r="D5" s="305"/>
      <c r="E5" s="305"/>
      <c r="F5" s="46"/>
      <c r="G5" s="47"/>
      <c r="H5" s="33"/>
      <c r="I5" s="33"/>
      <c r="J5" s="46"/>
      <c r="K5" s="48"/>
      <c r="L5" s="304"/>
      <c r="M5" s="305"/>
      <c r="N5" s="305"/>
      <c r="O5" s="33"/>
      <c r="P5" s="47"/>
      <c r="Q5" s="33"/>
      <c r="R5" s="33"/>
      <c r="S5" s="46"/>
      <c r="T5" s="48"/>
      <c r="U5" s="306"/>
      <c r="V5" s="305"/>
      <c r="W5" s="33"/>
      <c r="X5" s="47"/>
      <c r="Y5" s="33"/>
      <c r="Z5" s="33"/>
      <c r="AA5" s="46"/>
      <c r="AB5" s="48"/>
      <c r="AC5" s="25"/>
    </row>
    <row r="6" spans="1:34" x14ac:dyDescent="0.25">
      <c r="A6" s="25"/>
      <c r="B6" s="307"/>
      <c r="C6" s="223"/>
      <c r="D6" s="223"/>
      <c r="E6" s="223"/>
      <c r="F6" s="39"/>
      <c r="G6" s="42"/>
      <c r="H6" s="34"/>
      <c r="I6" s="34"/>
      <c r="J6" s="39"/>
      <c r="K6" s="43"/>
      <c r="L6" s="307"/>
      <c r="M6" s="223"/>
      <c r="N6" s="223"/>
      <c r="O6" s="34"/>
      <c r="P6" s="42"/>
      <c r="Q6" s="34"/>
      <c r="R6" s="34"/>
      <c r="S6" s="39"/>
      <c r="T6" s="43"/>
      <c r="U6" s="222"/>
      <c r="V6" s="223"/>
      <c r="W6" s="34"/>
      <c r="X6" s="42"/>
      <c r="Y6" s="34"/>
      <c r="Z6" s="34"/>
      <c r="AA6" s="39"/>
      <c r="AB6" s="43"/>
      <c r="AC6" s="25"/>
    </row>
    <row r="7" spans="1:34" x14ac:dyDescent="0.25">
      <c r="A7" s="25"/>
      <c r="B7" s="307"/>
      <c r="C7" s="223"/>
      <c r="D7" s="223"/>
      <c r="E7" s="223"/>
      <c r="F7" s="39"/>
      <c r="G7" s="42"/>
      <c r="H7" s="34"/>
      <c r="I7" s="34"/>
      <c r="J7" s="39"/>
      <c r="K7" s="43"/>
      <c r="L7" s="307"/>
      <c r="M7" s="223"/>
      <c r="N7" s="223"/>
      <c r="O7" s="34"/>
      <c r="P7" s="42"/>
      <c r="Q7" s="34"/>
      <c r="R7" s="34"/>
      <c r="S7" s="39"/>
      <c r="T7" s="43"/>
      <c r="U7" s="222"/>
      <c r="V7" s="223"/>
      <c r="W7" s="34"/>
      <c r="X7" s="42"/>
      <c r="Y7" s="34"/>
      <c r="Z7" s="34"/>
      <c r="AA7" s="39"/>
      <c r="AB7" s="43"/>
      <c r="AC7" s="25"/>
    </row>
    <row r="8" spans="1:34" x14ac:dyDescent="0.25">
      <c r="A8" s="25"/>
      <c r="B8" s="308"/>
      <c r="C8" s="309"/>
      <c r="D8" s="309"/>
      <c r="E8" s="309"/>
      <c r="F8" s="40"/>
      <c r="G8" s="42"/>
      <c r="H8" s="34"/>
      <c r="I8" s="34"/>
      <c r="J8" s="39"/>
      <c r="K8" s="43"/>
      <c r="L8" s="308"/>
      <c r="M8" s="309"/>
      <c r="N8" s="309"/>
      <c r="O8" s="34"/>
      <c r="P8" s="42"/>
      <c r="Q8" s="34"/>
      <c r="R8" s="34"/>
      <c r="S8" s="39"/>
      <c r="T8" s="43"/>
      <c r="U8" s="310"/>
      <c r="V8" s="309"/>
      <c r="W8" s="34"/>
      <c r="X8" s="42"/>
      <c r="Y8" s="34"/>
      <c r="Z8" s="34"/>
      <c r="AA8" s="39"/>
      <c r="AB8" s="43"/>
      <c r="AC8" s="25"/>
    </row>
    <row r="9" spans="1:34" x14ac:dyDescent="0.25">
      <c r="A9" s="25"/>
      <c r="B9" s="307"/>
      <c r="C9" s="223"/>
      <c r="D9" s="223"/>
      <c r="E9" s="223"/>
      <c r="F9" s="39"/>
      <c r="G9" s="42"/>
      <c r="H9" s="34"/>
      <c r="I9" s="34"/>
      <c r="J9" s="39"/>
      <c r="K9" s="43"/>
      <c r="L9" s="307"/>
      <c r="M9" s="223"/>
      <c r="N9" s="223"/>
      <c r="O9" s="34"/>
      <c r="P9" s="42"/>
      <c r="Q9" s="34"/>
      <c r="R9" s="34"/>
      <c r="S9" s="39"/>
      <c r="T9" s="43"/>
      <c r="U9" s="222"/>
      <c r="V9" s="223"/>
      <c r="W9" s="34"/>
      <c r="X9" s="42"/>
      <c r="Y9" s="34"/>
      <c r="Z9" s="34"/>
      <c r="AA9" s="39"/>
      <c r="AB9" s="43"/>
      <c r="AC9" s="25"/>
    </row>
    <row r="10" spans="1:34" x14ac:dyDescent="0.25">
      <c r="A10" s="25"/>
      <c r="B10" s="307"/>
      <c r="C10" s="223"/>
      <c r="D10" s="223"/>
      <c r="E10" s="223"/>
      <c r="F10" s="39"/>
      <c r="G10" s="42"/>
      <c r="H10" s="34"/>
      <c r="I10" s="34"/>
      <c r="J10" s="39"/>
      <c r="K10" s="43"/>
      <c r="L10" s="307"/>
      <c r="M10" s="223"/>
      <c r="N10" s="223"/>
      <c r="O10" s="34"/>
      <c r="P10" s="42"/>
      <c r="Q10" s="34"/>
      <c r="R10" s="34"/>
      <c r="S10" s="39"/>
      <c r="T10" s="43"/>
      <c r="U10" s="222"/>
      <c r="V10" s="223"/>
      <c r="W10" s="34"/>
      <c r="X10" s="42"/>
      <c r="Y10" s="34"/>
      <c r="Z10" s="34"/>
      <c r="AA10" s="39"/>
      <c r="AB10" s="43"/>
      <c r="AC10" s="25"/>
    </row>
    <row r="11" spans="1:34" x14ac:dyDescent="0.25">
      <c r="A11" s="25"/>
      <c r="B11" s="307"/>
      <c r="C11" s="223"/>
      <c r="D11" s="223"/>
      <c r="E11" s="223"/>
      <c r="F11" s="39"/>
      <c r="G11" s="42"/>
      <c r="H11" s="34"/>
      <c r="I11" s="34"/>
      <c r="J11" s="39"/>
      <c r="K11" s="43"/>
      <c r="L11" s="307"/>
      <c r="M11" s="223"/>
      <c r="N11" s="223"/>
      <c r="O11" s="34"/>
      <c r="P11" s="42"/>
      <c r="Q11" s="34"/>
      <c r="R11" s="34"/>
      <c r="S11" s="39"/>
      <c r="T11" s="43"/>
      <c r="U11" s="222"/>
      <c r="V11" s="223"/>
      <c r="W11" s="34"/>
      <c r="X11" s="42"/>
      <c r="Y11" s="34"/>
      <c r="Z11" s="34"/>
      <c r="AA11" s="39"/>
      <c r="AB11" s="43"/>
      <c r="AC11" s="25"/>
    </row>
    <row r="12" spans="1:34" x14ac:dyDescent="0.25">
      <c r="A12" s="25"/>
      <c r="B12" s="307"/>
      <c r="C12" s="223"/>
      <c r="D12" s="223"/>
      <c r="E12" s="223"/>
      <c r="F12" s="39"/>
      <c r="G12" s="42"/>
      <c r="H12" s="34"/>
      <c r="I12" s="34"/>
      <c r="J12" s="39"/>
      <c r="K12" s="43"/>
      <c r="L12" s="307"/>
      <c r="M12" s="223"/>
      <c r="N12" s="223"/>
      <c r="O12" s="34"/>
      <c r="P12" s="42"/>
      <c r="Q12" s="34"/>
      <c r="R12" s="34"/>
      <c r="S12" s="39"/>
      <c r="T12" s="43"/>
      <c r="U12" s="222"/>
      <c r="V12" s="223"/>
      <c r="W12" s="34"/>
      <c r="X12" s="42"/>
      <c r="Y12" s="34"/>
      <c r="Z12" s="34"/>
      <c r="AA12" s="39"/>
      <c r="AB12" s="43"/>
      <c r="AC12" s="25"/>
    </row>
    <row r="13" spans="1:34" x14ac:dyDescent="0.25">
      <c r="A13" s="25"/>
      <c r="B13" s="307"/>
      <c r="C13" s="223"/>
      <c r="D13" s="223"/>
      <c r="E13" s="223"/>
      <c r="F13" s="39"/>
      <c r="G13" s="42"/>
      <c r="H13" s="34"/>
      <c r="I13" s="34"/>
      <c r="J13" s="39"/>
      <c r="K13" s="43"/>
      <c r="L13" s="307"/>
      <c r="M13" s="223"/>
      <c r="N13" s="223"/>
      <c r="O13" s="34"/>
      <c r="P13" s="42"/>
      <c r="Q13" s="34"/>
      <c r="R13" s="34"/>
      <c r="S13" s="39"/>
      <c r="T13" s="43"/>
      <c r="U13" s="222"/>
      <c r="V13" s="223"/>
      <c r="W13" s="34"/>
      <c r="X13" s="42"/>
      <c r="Y13" s="34"/>
      <c r="Z13" s="34"/>
      <c r="AA13" s="39"/>
      <c r="AB13" s="43"/>
      <c r="AC13" s="25"/>
    </row>
    <row r="14" spans="1:34" x14ac:dyDescent="0.25">
      <c r="A14" s="25"/>
      <c r="B14" s="307"/>
      <c r="C14" s="223"/>
      <c r="D14" s="223"/>
      <c r="E14" s="223"/>
      <c r="F14" s="39"/>
      <c r="G14" s="42"/>
      <c r="H14" s="34"/>
      <c r="I14" s="34"/>
      <c r="J14" s="39"/>
      <c r="K14" s="43"/>
      <c r="L14" s="307"/>
      <c r="M14" s="223"/>
      <c r="N14" s="223"/>
      <c r="O14" s="34"/>
      <c r="P14" s="42"/>
      <c r="Q14" s="34"/>
      <c r="R14" s="34"/>
      <c r="S14" s="39"/>
      <c r="T14" s="43"/>
      <c r="U14" s="222"/>
      <c r="V14" s="223"/>
      <c r="W14" s="34"/>
      <c r="X14" s="42"/>
      <c r="Y14" s="34"/>
      <c r="Z14" s="34"/>
      <c r="AA14" s="39"/>
      <c r="AB14" s="43"/>
      <c r="AC14" s="25"/>
    </row>
    <row r="15" spans="1:34" x14ac:dyDescent="0.25">
      <c r="A15" s="25"/>
      <c r="B15" s="307"/>
      <c r="C15" s="223"/>
      <c r="D15" s="223"/>
      <c r="E15" s="223"/>
      <c r="F15" s="39"/>
      <c r="G15" s="42"/>
      <c r="H15" s="34"/>
      <c r="I15" s="34"/>
      <c r="J15" s="39"/>
      <c r="K15" s="43"/>
      <c r="L15" s="307"/>
      <c r="M15" s="223"/>
      <c r="N15" s="223"/>
      <c r="O15" s="34"/>
      <c r="P15" s="42"/>
      <c r="Q15" s="34"/>
      <c r="R15" s="34"/>
      <c r="S15" s="39"/>
      <c r="T15" s="43"/>
      <c r="U15" s="222"/>
      <c r="V15" s="223"/>
      <c r="W15" s="34"/>
      <c r="X15" s="42"/>
      <c r="Y15" s="34"/>
      <c r="Z15" s="34"/>
      <c r="AA15" s="39"/>
      <c r="AB15" s="43"/>
      <c r="AC15" s="25"/>
    </row>
    <row r="16" spans="1:34" ht="15.75" thickBot="1" x14ac:dyDescent="0.3">
      <c r="A16" s="25"/>
      <c r="B16" s="322"/>
      <c r="C16" s="215"/>
      <c r="D16" s="215"/>
      <c r="E16" s="215"/>
      <c r="F16" s="41"/>
      <c r="G16" s="44"/>
      <c r="H16" s="35"/>
      <c r="I16" s="35"/>
      <c r="J16" s="41"/>
      <c r="K16" s="45"/>
      <c r="L16" s="322"/>
      <c r="M16" s="215"/>
      <c r="N16" s="215"/>
      <c r="O16" s="35"/>
      <c r="P16" s="44"/>
      <c r="Q16" s="35"/>
      <c r="R16" s="35"/>
      <c r="S16" s="41"/>
      <c r="T16" s="45"/>
      <c r="U16" s="214"/>
      <c r="V16" s="215"/>
      <c r="W16" s="35"/>
      <c r="X16" s="44"/>
      <c r="Y16" s="35"/>
      <c r="Z16" s="35"/>
      <c r="AA16" s="41"/>
      <c r="AB16" s="45"/>
      <c r="AC16" s="25"/>
    </row>
    <row r="17" spans="1:29" ht="15.75" thickBot="1" x14ac:dyDescent="0.3">
      <c r="A17" s="25"/>
      <c r="B17" s="323" t="s">
        <v>291</v>
      </c>
      <c r="C17" s="312"/>
      <c r="D17" s="312"/>
      <c r="E17" s="313"/>
      <c r="F17" s="324">
        <f>(SUM(F5:F16,O5:O16,W5:W16))</f>
        <v>0</v>
      </c>
      <c r="G17" s="325"/>
      <c r="H17" s="110"/>
      <c r="I17" s="110"/>
      <c r="J17" s="110"/>
      <c r="K17" s="110"/>
      <c r="L17" s="311" t="s">
        <v>76</v>
      </c>
      <c r="M17" s="312"/>
      <c r="N17" s="313"/>
      <c r="O17" s="314"/>
      <c r="P17" s="315"/>
      <c r="Q17" s="315"/>
      <c r="R17" s="315"/>
      <c r="S17" s="315"/>
      <c r="T17" s="117"/>
      <c r="U17" s="316" t="s">
        <v>77</v>
      </c>
      <c r="V17" s="317"/>
      <c r="W17" s="318"/>
      <c r="X17" s="53"/>
      <c r="Y17" s="53"/>
      <c r="Z17" s="53"/>
      <c r="AA17" s="53"/>
      <c r="AB17" s="54"/>
      <c r="AC17" s="25"/>
    </row>
    <row r="18" spans="1:29" ht="18" thickBot="1" x14ac:dyDescent="0.3">
      <c r="A18" s="25"/>
      <c r="B18" s="320"/>
      <c r="C18" s="321"/>
      <c r="D18" s="331"/>
      <c r="E18" s="297" t="s">
        <v>331</v>
      </c>
      <c r="F18" s="298"/>
      <c r="G18" s="111" t="s">
        <v>293</v>
      </c>
      <c r="H18" s="112" t="s">
        <v>294</v>
      </c>
      <c r="I18" s="112" t="s">
        <v>295</v>
      </c>
      <c r="J18" s="112" t="s">
        <v>296</v>
      </c>
      <c r="K18" s="113" t="s">
        <v>292</v>
      </c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25"/>
    </row>
    <row r="19" spans="1:29" ht="15.75" thickBot="1" x14ac:dyDescent="0.3">
      <c r="A19" s="25"/>
      <c r="B19" s="329"/>
      <c r="C19" s="330"/>
      <c r="D19" s="332"/>
      <c r="E19" s="299"/>
      <c r="F19" s="300"/>
      <c r="G19" s="114" cm="1">
        <f t="array" ref="G19">SUM(G5:G16+P5:P16+X5:X16)</f>
        <v>0</v>
      </c>
      <c r="H19" s="115" cm="1">
        <f t="array" ref="H19">SUM(H5:H16+Q5:Q16+Y5:Y16)</f>
        <v>0</v>
      </c>
      <c r="I19" s="115" cm="1">
        <f t="array" ref="I19">SUM(I5:I16+R5:R16+Z5:Z16)</f>
        <v>0</v>
      </c>
      <c r="J19" s="115" cm="1">
        <f t="array" ref="J19">SUM(J5:J16+S5:S16+AA5:AA16)</f>
        <v>0</v>
      </c>
      <c r="K19" s="116" cm="1">
        <f t="array" ref="K19">SUM(K5:K16+T5:T16+AB5:AB16)</f>
        <v>0</v>
      </c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25"/>
    </row>
    <row r="20" spans="1:29" ht="15.75" thickBot="1" x14ac:dyDescent="0.3">
      <c r="A20" s="25"/>
      <c r="B20" s="333" t="s">
        <v>78</v>
      </c>
      <c r="C20" s="334"/>
      <c r="D20" s="118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19"/>
      <c r="P20" s="319"/>
      <c r="Q20" s="319"/>
      <c r="R20" s="319"/>
      <c r="S20" s="319"/>
      <c r="T20" s="319"/>
      <c r="U20" s="319"/>
      <c r="V20" s="319"/>
      <c r="W20" s="319"/>
      <c r="X20" s="56"/>
      <c r="Y20" s="56"/>
      <c r="Z20" s="56"/>
      <c r="AA20" s="56"/>
      <c r="AB20" s="56"/>
      <c r="AC20" s="25"/>
    </row>
    <row r="21" spans="1:29" ht="15.75" thickBot="1" x14ac:dyDescent="0.3">
      <c r="A21" s="25"/>
      <c r="B21" s="333" t="s">
        <v>80</v>
      </c>
      <c r="C21" s="334"/>
      <c r="D21" s="1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56"/>
      <c r="Y21" s="56"/>
      <c r="Z21" s="56"/>
      <c r="AA21" s="56"/>
      <c r="AB21" s="56"/>
      <c r="AC21" s="25"/>
    </row>
    <row r="22" spans="1:29" ht="15.75" thickBot="1" x14ac:dyDescent="0.3">
      <c r="A22" s="25"/>
      <c r="B22" s="333" t="s">
        <v>81</v>
      </c>
      <c r="C22" s="334"/>
      <c r="D22" s="1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319"/>
      <c r="R22" s="319"/>
      <c r="S22" s="319"/>
      <c r="T22" s="319"/>
      <c r="U22" s="319"/>
      <c r="V22" s="319"/>
      <c r="W22" s="319"/>
      <c r="X22" s="56"/>
      <c r="Y22" s="56"/>
      <c r="Z22" s="56"/>
      <c r="AA22" s="56"/>
      <c r="AB22" s="56"/>
      <c r="AC22" s="25"/>
    </row>
    <row r="23" spans="1:29" ht="15.75" thickBot="1" x14ac:dyDescent="0.3">
      <c r="A23" s="25"/>
      <c r="B23" s="333" t="s">
        <v>297</v>
      </c>
      <c r="C23" s="334"/>
      <c r="D23" s="119"/>
      <c r="E23" s="319"/>
      <c r="F23" s="319"/>
      <c r="G23" s="319"/>
      <c r="H23" s="319"/>
      <c r="I23" s="319"/>
      <c r="J23" s="319"/>
      <c r="K23" s="319"/>
      <c r="L23" s="319"/>
      <c r="M23" s="319"/>
      <c r="N23" s="319"/>
      <c r="O23" s="319"/>
      <c r="P23" s="319"/>
      <c r="Q23" s="319"/>
      <c r="R23" s="319"/>
      <c r="S23" s="319"/>
      <c r="T23" s="319"/>
      <c r="U23" s="319"/>
      <c r="V23" s="319"/>
      <c r="W23" s="319"/>
      <c r="X23" s="56"/>
      <c r="Y23" s="56"/>
      <c r="Z23" s="56"/>
      <c r="AA23" s="56"/>
      <c r="AB23" s="56"/>
      <c r="AC23" s="25"/>
    </row>
    <row r="24" spans="1:29" ht="15.75" thickBot="1" x14ac:dyDescent="0.3">
      <c r="A24" s="25"/>
      <c r="B24" s="333" t="s">
        <v>79</v>
      </c>
      <c r="C24" s="334"/>
      <c r="D24" s="1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56"/>
      <c r="Y24" s="56"/>
      <c r="Z24" s="56"/>
      <c r="AA24" s="56"/>
      <c r="AB24" s="56"/>
      <c r="AC24" s="25"/>
    </row>
    <row r="25" spans="1:29" ht="15.75" thickBot="1" x14ac:dyDescent="0.3">
      <c r="A25" s="25"/>
      <c r="B25" s="335"/>
      <c r="C25" s="199"/>
      <c r="D25" s="119"/>
      <c r="E25" s="319"/>
      <c r="F25" s="319"/>
      <c r="G25" s="319"/>
      <c r="H25" s="319"/>
      <c r="I25" s="319"/>
      <c r="J25" s="319"/>
      <c r="K25" s="319"/>
      <c r="L25" s="319"/>
      <c r="M25" s="319"/>
      <c r="N25" s="319"/>
      <c r="O25" s="319"/>
      <c r="P25" s="319"/>
      <c r="Q25" s="319"/>
      <c r="R25" s="319"/>
      <c r="S25" s="319"/>
      <c r="T25" s="319"/>
      <c r="U25" s="319"/>
      <c r="V25" s="319"/>
      <c r="W25" s="319"/>
      <c r="X25" s="56"/>
      <c r="Y25" s="56"/>
      <c r="Z25" s="56"/>
      <c r="AA25" s="56"/>
      <c r="AB25" s="56"/>
      <c r="AC25" s="25"/>
    </row>
    <row r="26" spans="1:29" ht="15.75" thickBot="1" x14ac:dyDescent="0.3">
      <c r="A26" s="25"/>
      <c r="B26" s="326"/>
      <c r="C26" s="327"/>
      <c r="D26" s="120"/>
      <c r="E26" s="328"/>
      <c r="F26" s="328"/>
      <c r="G26" s="328"/>
      <c r="H26" s="328"/>
      <c r="I26" s="328"/>
      <c r="J26" s="328"/>
      <c r="K26" s="328"/>
      <c r="L26" s="328"/>
      <c r="M26" s="328"/>
      <c r="N26" s="328"/>
      <c r="O26" s="328"/>
      <c r="P26" s="328"/>
      <c r="Q26" s="328"/>
      <c r="R26" s="328"/>
      <c r="S26" s="328"/>
      <c r="T26" s="328"/>
      <c r="U26" s="328"/>
      <c r="V26" s="328"/>
      <c r="W26" s="328"/>
      <c r="X26" s="57"/>
      <c r="Y26" s="57"/>
      <c r="Z26" s="57"/>
      <c r="AA26" s="57"/>
      <c r="AB26" s="57"/>
      <c r="AC26" s="25"/>
    </row>
    <row r="27" spans="1:29" ht="15.75" thickBot="1" x14ac:dyDescent="0.3">
      <c r="A27" s="25"/>
      <c r="B27" s="335"/>
      <c r="C27" s="199"/>
      <c r="D27" s="119"/>
      <c r="E27" s="319"/>
      <c r="F27" s="319"/>
      <c r="G27" s="319"/>
      <c r="H27" s="319"/>
      <c r="I27" s="319"/>
      <c r="J27" s="319"/>
      <c r="K27" s="319"/>
      <c r="L27" s="319"/>
      <c r="M27" s="319"/>
      <c r="N27" s="319"/>
      <c r="O27" s="319"/>
      <c r="P27" s="319"/>
      <c r="Q27" s="319"/>
      <c r="R27" s="319"/>
      <c r="S27" s="319"/>
      <c r="T27" s="319"/>
      <c r="U27" s="319"/>
      <c r="V27" s="319"/>
      <c r="W27" s="319"/>
      <c r="X27" s="56"/>
      <c r="Y27" s="56"/>
      <c r="Z27" s="56"/>
      <c r="AA27" s="56"/>
      <c r="AB27" s="56"/>
      <c r="AC27" s="25"/>
    </row>
    <row r="28" spans="1:29" ht="15.75" thickBot="1" x14ac:dyDescent="0.3">
      <c r="A28" s="25"/>
      <c r="B28" s="326"/>
      <c r="C28" s="327"/>
      <c r="D28" s="120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57"/>
      <c r="Y28" s="57"/>
      <c r="Z28" s="57"/>
      <c r="AA28" s="57"/>
      <c r="AB28" s="57"/>
      <c r="AC28" s="25"/>
    </row>
    <row r="29" spans="1:29" ht="15.75" thickBot="1" x14ac:dyDescent="0.3">
      <c r="A29" s="25"/>
      <c r="B29" s="345"/>
      <c r="C29" s="177"/>
      <c r="D29" s="121"/>
      <c r="E29" s="346"/>
      <c r="F29" s="346"/>
      <c r="G29" s="346"/>
      <c r="H29" s="346"/>
      <c r="I29" s="346"/>
      <c r="J29" s="346"/>
      <c r="K29" s="346"/>
      <c r="L29" s="346"/>
      <c r="M29" s="346"/>
      <c r="N29" s="346"/>
      <c r="O29" s="346"/>
      <c r="P29" s="346"/>
      <c r="Q29" s="346"/>
      <c r="R29" s="346"/>
      <c r="S29" s="346"/>
      <c r="T29" s="346"/>
      <c r="U29" s="346"/>
      <c r="V29" s="346"/>
      <c r="W29" s="346"/>
      <c r="X29" s="58"/>
      <c r="Y29" s="58"/>
      <c r="Z29" s="58"/>
      <c r="AA29" s="58"/>
      <c r="AB29" s="58"/>
      <c r="AC29" s="25"/>
    </row>
    <row r="30" spans="1:29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</row>
    <row r="31" spans="1:29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</row>
  </sheetData>
  <mergeCells count="95">
    <mergeCell ref="B2:AB2"/>
    <mergeCell ref="N28:U28"/>
    <mergeCell ref="V28:W28"/>
    <mergeCell ref="B29:C29"/>
    <mergeCell ref="E29:M29"/>
    <mergeCell ref="N29:U29"/>
    <mergeCell ref="V29:W29"/>
    <mergeCell ref="B27:C27"/>
    <mergeCell ref="E27:M27"/>
    <mergeCell ref="N27:U27"/>
    <mergeCell ref="V27:W27"/>
    <mergeCell ref="B28:C28"/>
    <mergeCell ref="E28:M28"/>
    <mergeCell ref="V23:W23"/>
    <mergeCell ref="B24:C24"/>
    <mergeCell ref="B3:E3"/>
    <mergeCell ref="B25:C25"/>
    <mergeCell ref="E25:M25"/>
    <mergeCell ref="N25:U25"/>
    <mergeCell ref="V25:W25"/>
    <mergeCell ref="X3:AB3"/>
    <mergeCell ref="L3:N3"/>
    <mergeCell ref="U3:V3"/>
    <mergeCell ref="G3:K3"/>
    <mergeCell ref="P3:T3"/>
    <mergeCell ref="V21:W21"/>
    <mergeCell ref="B22:C22"/>
    <mergeCell ref="E22:M22"/>
    <mergeCell ref="N22:U22"/>
    <mergeCell ref="V22:W22"/>
    <mergeCell ref="B23:C23"/>
    <mergeCell ref="E23:M23"/>
    <mergeCell ref="B26:C26"/>
    <mergeCell ref="E26:M26"/>
    <mergeCell ref="N26:U26"/>
    <mergeCell ref="V26:W26"/>
    <mergeCell ref="B19:C19"/>
    <mergeCell ref="D18:D19"/>
    <mergeCell ref="B20:C20"/>
    <mergeCell ref="E20:M20"/>
    <mergeCell ref="N20:U20"/>
    <mergeCell ref="V20:W20"/>
    <mergeCell ref="B21:C21"/>
    <mergeCell ref="E21:M21"/>
    <mergeCell ref="N21:U21"/>
    <mergeCell ref="E24:M24"/>
    <mergeCell ref="N24:U24"/>
    <mergeCell ref="V24:W24"/>
    <mergeCell ref="N23:U23"/>
    <mergeCell ref="B18:C18"/>
    <mergeCell ref="B13:E13"/>
    <mergeCell ref="L13:N13"/>
    <mergeCell ref="U13:V13"/>
    <mergeCell ref="B14:E14"/>
    <mergeCell ref="L14:N14"/>
    <mergeCell ref="U14:V14"/>
    <mergeCell ref="B15:E15"/>
    <mergeCell ref="L15:N15"/>
    <mergeCell ref="U15:V15"/>
    <mergeCell ref="B16:E16"/>
    <mergeCell ref="L16:N16"/>
    <mergeCell ref="U16:V16"/>
    <mergeCell ref="B17:E17"/>
    <mergeCell ref="F17:G17"/>
    <mergeCell ref="L17:N17"/>
    <mergeCell ref="O17:S17"/>
    <mergeCell ref="U17:W17"/>
    <mergeCell ref="B11:E11"/>
    <mergeCell ref="L11:N11"/>
    <mergeCell ref="U11:V11"/>
    <mergeCell ref="B12:E12"/>
    <mergeCell ref="L12:N12"/>
    <mergeCell ref="U12:V12"/>
    <mergeCell ref="B9:E9"/>
    <mergeCell ref="L9:N9"/>
    <mergeCell ref="U9:V9"/>
    <mergeCell ref="B10:E10"/>
    <mergeCell ref="L10:N10"/>
    <mergeCell ref="U10:V10"/>
    <mergeCell ref="E18:F19"/>
    <mergeCell ref="B4:E4"/>
    <mergeCell ref="L4:N4"/>
    <mergeCell ref="U4:V4"/>
    <mergeCell ref="B5:E5"/>
    <mergeCell ref="L5:N5"/>
    <mergeCell ref="U5:V5"/>
    <mergeCell ref="B6:E6"/>
    <mergeCell ref="L6:N6"/>
    <mergeCell ref="U6:V6"/>
    <mergeCell ref="B7:E7"/>
    <mergeCell ref="L7:N7"/>
    <mergeCell ref="U7:V7"/>
    <mergeCell ref="B8:E8"/>
    <mergeCell ref="L8:N8"/>
    <mergeCell ref="U8:V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FA08E-58C9-4351-BF62-45F1B507A744}">
  <dimension ref="A1:AE110"/>
  <sheetViews>
    <sheetView zoomScaleNormal="100" workbookViewId="0">
      <selection activeCell="W8" sqref="W8:W16"/>
    </sheetView>
  </sheetViews>
  <sheetFormatPr defaultRowHeight="15" x14ac:dyDescent="0.25"/>
  <cols>
    <col min="1" max="1" width="4.140625" customWidth="1"/>
    <col min="2" max="2" width="3.140625" customWidth="1"/>
    <col min="3" max="4" width="10.85546875" customWidth="1"/>
    <col min="5" max="6" width="5.28515625" customWidth="1"/>
    <col min="7" max="8" width="10.85546875" customWidth="1"/>
    <col min="9" max="10" width="5.140625" customWidth="1"/>
    <col min="11" max="13" width="10.85546875" customWidth="1"/>
    <col min="14" max="15" width="5.28515625" customWidth="1"/>
    <col min="16" max="16" width="10.5703125" customWidth="1"/>
    <col min="17" max="18" width="5" customWidth="1"/>
    <col min="19" max="22" width="10.85546875" customWidth="1"/>
    <col min="23" max="24" width="5.28515625" customWidth="1"/>
    <col min="25" max="25" width="10.5703125" customWidth="1"/>
    <col min="26" max="26" width="5.7109375" customWidth="1"/>
    <col min="27" max="28" width="10.85546875" customWidth="1"/>
    <col min="29" max="29" width="8" customWidth="1"/>
    <col min="30" max="30" width="5.7109375" customWidth="1"/>
  </cols>
  <sheetData>
    <row r="1" spans="1:31" ht="15.75" thickBot="1" x14ac:dyDescent="0.3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</row>
    <row r="2" spans="1:31" x14ac:dyDescent="0.25">
      <c r="A2" s="25"/>
      <c r="B2" s="25"/>
      <c r="C2" s="25"/>
      <c r="D2" s="59" t="s">
        <v>322</v>
      </c>
      <c r="E2" s="363" t="s">
        <v>306</v>
      </c>
      <c r="F2" s="363"/>
      <c r="G2" s="60" t="s">
        <v>307</v>
      </c>
      <c r="H2" s="60" t="s">
        <v>308</v>
      </c>
      <c r="I2" s="363" t="s">
        <v>309</v>
      </c>
      <c r="J2" s="363"/>
      <c r="K2" s="60" t="s">
        <v>310</v>
      </c>
      <c r="L2" s="60" t="s">
        <v>311</v>
      </c>
      <c r="M2" s="60" t="s">
        <v>312</v>
      </c>
      <c r="N2" s="363" t="s">
        <v>314</v>
      </c>
      <c r="O2" s="363"/>
      <c r="P2" s="60" t="s">
        <v>313</v>
      </c>
      <c r="Q2" s="363" t="s">
        <v>315</v>
      </c>
      <c r="R2" s="363"/>
      <c r="S2" s="60" t="s">
        <v>316</v>
      </c>
      <c r="T2" s="60" t="s">
        <v>317</v>
      </c>
      <c r="U2" s="60" t="s">
        <v>318</v>
      </c>
      <c r="V2" s="60" t="s">
        <v>319</v>
      </c>
      <c r="W2" s="363" t="s">
        <v>320</v>
      </c>
      <c r="X2" s="363"/>
      <c r="Y2" s="64" t="s">
        <v>321</v>
      </c>
      <c r="Z2" s="25"/>
      <c r="AA2" s="25"/>
      <c r="AB2" s="25"/>
      <c r="AC2" s="25"/>
      <c r="AD2" s="25"/>
      <c r="AE2" s="25"/>
    </row>
    <row r="3" spans="1:31" ht="15.75" thickBot="1" x14ac:dyDescent="0.3">
      <c r="A3" s="25"/>
      <c r="B3" s="25"/>
      <c r="C3" s="25"/>
      <c r="D3" s="61">
        <v>1</v>
      </c>
      <c r="E3" s="364"/>
      <c r="F3" s="364"/>
      <c r="G3" s="62"/>
      <c r="H3" s="62"/>
      <c r="I3" s="364"/>
      <c r="J3" s="364"/>
      <c r="K3" s="62"/>
      <c r="L3" s="62"/>
      <c r="M3" s="62"/>
      <c r="N3" s="364"/>
      <c r="O3" s="364"/>
      <c r="P3" s="62"/>
      <c r="Q3" s="364"/>
      <c r="R3" s="364"/>
      <c r="S3" s="62"/>
      <c r="T3" s="62"/>
      <c r="U3" s="62"/>
      <c r="V3" s="62"/>
      <c r="W3" s="364"/>
      <c r="X3" s="364"/>
      <c r="Y3" s="63"/>
      <c r="Z3" s="25"/>
      <c r="AA3" s="25"/>
      <c r="AB3" s="25"/>
      <c r="AC3" s="25"/>
      <c r="AD3" s="25"/>
      <c r="AE3" s="25"/>
    </row>
    <row r="4" spans="1:31" ht="15.75" thickBot="1" x14ac:dyDescent="0.3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</row>
    <row r="5" spans="1:31" x14ac:dyDescent="0.25">
      <c r="A5" s="25"/>
      <c r="B5" s="25"/>
      <c r="C5" s="25"/>
      <c r="D5" s="5" t="s">
        <v>82</v>
      </c>
      <c r="E5" s="365" t="s">
        <v>270</v>
      </c>
      <c r="F5" s="365" t="s">
        <v>270</v>
      </c>
      <c r="G5" s="6" t="s">
        <v>271</v>
      </c>
      <c r="H5" s="6" t="s">
        <v>272</v>
      </c>
      <c r="I5" s="365" t="s">
        <v>273</v>
      </c>
      <c r="J5" s="365"/>
      <c r="K5" s="6" t="s">
        <v>274</v>
      </c>
      <c r="L5" s="6" t="s">
        <v>275</v>
      </c>
      <c r="M5" s="365" t="s">
        <v>276</v>
      </c>
      <c r="N5" s="365"/>
      <c r="O5" s="6" t="s">
        <v>84</v>
      </c>
      <c r="P5" s="7" t="s">
        <v>83</v>
      </c>
      <c r="Q5" s="25"/>
      <c r="R5" s="25"/>
      <c r="S5" s="25"/>
      <c r="T5" s="26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</row>
    <row r="6" spans="1:31" ht="15.75" thickBot="1" x14ac:dyDescent="0.3">
      <c r="A6" s="25"/>
      <c r="B6" s="25"/>
      <c r="C6" s="25"/>
      <c r="D6" s="8">
        <f>Front!N9</f>
        <v>0</v>
      </c>
      <c r="E6" s="366">
        <f>Front!N10</f>
        <v>0</v>
      </c>
      <c r="F6" s="366">
        <f>Front!E10</f>
        <v>0</v>
      </c>
      <c r="G6" s="9">
        <f>Front!N11</f>
        <v>0</v>
      </c>
      <c r="H6" s="9">
        <f>Front!N12</f>
        <v>0</v>
      </c>
      <c r="I6" s="366">
        <f>Front!N13</f>
        <v>0</v>
      </c>
      <c r="J6" s="366"/>
      <c r="K6" s="9">
        <f>Front!N14</f>
        <v>0</v>
      </c>
      <c r="L6" s="9">
        <f>Front!N5</f>
        <v>0</v>
      </c>
      <c r="M6" s="366">
        <f>Front!N16</f>
        <v>0</v>
      </c>
      <c r="N6" s="366"/>
      <c r="O6" s="9">
        <f>Front!N17</f>
        <v>0</v>
      </c>
      <c r="P6" s="10">
        <f>Front!N18</f>
        <v>0</v>
      </c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</row>
    <row r="7" spans="1:31" ht="15.75" thickBot="1" x14ac:dyDescent="0.3">
      <c r="A7" s="25"/>
      <c r="B7" s="25"/>
      <c r="C7" s="13"/>
      <c r="D7" s="14"/>
      <c r="E7" s="16" t="s">
        <v>43</v>
      </c>
      <c r="F7" s="17" t="s">
        <v>44</v>
      </c>
      <c r="G7" s="17" t="s">
        <v>45</v>
      </c>
      <c r="H7" s="17" t="s">
        <v>46</v>
      </c>
      <c r="I7" s="16" t="s">
        <v>288</v>
      </c>
      <c r="J7" s="18" t="s">
        <v>288</v>
      </c>
      <c r="K7" s="19" t="s">
        <v>12</v>
      </c>
      <c r="L7" s="20"/>
      <c r="M7" s="21"/>
      <c r="N7" s="16" t="s">
        <v>43</v>
      </c>
      <c r="O7" s="17" t="s">
        <v>44</v>
      </c>
      <c r="P7" s="17" t="s">
        <v>45</v>
      </c>
      <c r="Q7" s="17" t="s">
        <v>46</v>
      </c>
      <c r="R7" s="16" t="s">
        <v>288</v>
      </c>
      <c r="S7" s="18" t="s">
        <v>288</v>
      </c>
      <c r="T7" s="19" t="s">
        <v>12</v>
      </c>
      <c r="U7" s="20"/>
      <c r="V7" s="22"/>
      <c r="W7" s="23" t="s">
        <v>43</v>
      </c>
      <c r="X7" s="22" t="s">
        <v>44</v>
      </c>
      <c r="Y7" s="22" t="s">
        <v>45</v>
      </c>
      <c r="Z7" s="22" t="s">
        <v>46</v>
      </c>
      <c r="AA7" s="23" t="s">
        <v>288</v>
      </c>
      <c r="AB7" s="21" t="s">
        <v>288</v>
      </c>
      <c r="AC7" s="24" t="s">
        <v>12</v>
      </c>
      <c r="AD7" s="86"/>
      <c r="AE7" s="86"/>
    </row>
    <row r="8" spans="1:31" x14ac:dyDescent="0.25">
      <c r="A8" s="27"/>
      <c r="B8" s="27"/>
      <c r="C8" s="359" t="s">
        <v>90</v>
      </c>
      <c r="D8" s="360"/>
      <c r="E8" s="72"/>
      <c r="F8" s="72">
        <f>ROUND((($E$6+$L$6)/2),0)</f>
        <v>0</v>
      </c>
      <c r="G8" s="72">
        <f>$H$3*$D$3</f>
        <v>0</v>
      </c>
      <c r="H8" s="72"/>
      <c r="I8" s="72"/>
      <c r="J8" s="73"/>
      <c r="K8" s="65">
        <f>E8*5+F8+G8+H8+I8+J8</f>
        <v>0</v>
      </c>
      <c r="L8" s="359" t="s">
        <v>174</v>
      </c>
      <c r="M8" s="360"/>
      <c r="N8" s="72"/>
      <c r="O8" s="72">
        <f>ROUND(($E$6),0)</f>
        <v>0</v>
      </c>
      <c r="P8" s="72">
        <f>$G$3*$D$3</f>
        <v>0</v>
      </c>
      <c r="Q8" s="72"/>
      <c r="R8" s="72"/>
      <c r="S8" s="73"/>
      <c r="T8" s="65">
        <f>N8*5+O8+P8+Q8+R8+S8</f>
        <v>0</v>
      </c>
      <c r="U8" s="359" t="s">
        <v>263</v>
      </c>
      <c r="V8" s="360"/>
      <c r="W8" s="72"/>
      <c r="X8" s="72">
        <f>ROUND((($H$6+$I$6)/2),0)</f>
        <v>0</v>
      </c>
      <c r="Y8" s="72">
        <f>$S$3*$D$3</f>
        <v>0</v>
      </c>
      <c r="Z8" s="72"/>
      <c r="AA8" s="72"/>
      <c r="AB8" s="73"/>
      <c r="AC8" s="65">
        <f t="shared" ref="AC8:AC16" si="0">W8*5+X8+Y8+Z8+AA8+AB8</f>
        <v>0</v>
      </c>
      <c r="AD8" s="87"/>
      <c r="AE8" s="86"/>
    </row>
    <row r="9" spans="1:31" x14ac:dyDescent="0.25">
      <c r="A9" s="27"/>
      <c r="B9" s="27"/>
      <c r="C9" s="351" t="s">
        <v>91</v>
      </c>
      <c r="D9" s="352"/>
      <c r="E9" s="74"/>
      <c r="F9" s="74">
        <f>ROUND((($M$6+$O$6)/2),0)</f>
        <v>0</v>
      </c>
      <c r="G9" s="74">
        <f>$Y$3*$D$3</f>
        <v>0</v>
      </c>
      <c r="H9" s="74"/>
      <c r="I9" s="74"/>
      <c r="J9" s="75"/>
      <c r="K9" s="15">
        <f t="shared" ref="K9:K72" si="1">E9*5+F9+G9+H9+I9+J9</f>
        <v>0</v>
      </c>
      <c r="L9" s="351" t="s">
        <v>175</v>
      </c>
      <c r="M9" s="352"/>
      <c r="N9" s="74"/>
      <c r="O9" s="74">
        <f>ROUND((($K$6+$K$6+$E$6)/3),0)</f>
        <v>0</v>
      </c>
      <c r="P9" s="74">
        <f>$G$3*$D$3</f>
        <v>0</v>
      </c>
      <c r="Q9" s="74"/>
      <c r="R9" s="74"/>
      <c r="S9" s="75"/>
      <c r="T9" s="15">
        <f t="shared" ref="T9:T71" si="2">N9*5+O9+P9+Q9+R9+S9</f>
        <v>0</v>
      </c>
      <c r="U9" s="351" t="s">
        <v>264</v>
      </c>
      <c r="V9" s="352"/>
      <c r="W9" s="74"/>
      <c r="X9" s="74">
        <f>ROUND((($P$6+$O$6)/2),0)</f>
        <v>0</v>
      </c>
      <c r="Y9" s="74">
        <f>$E$3*$D$3</f>
        <v>0</v>
      </c>
      <c r="Z9" s="74"/>
      <c r="AA9" s="74"/>
      <c r="AB9" s="75"/>
      <c r="AC9" s="15">
        <f t="shared" si="0"/>
        <v>0</v>
      </c>
      <c r="AD9" s="87"/>
      <c r="AE9" s="86"/>
    </row>
    <row r="10" spans="1:31" x14ac:dyDescent="0.25">
      <c r="A10" s="27"/>
      <c r="B10" s="27"/>
      <c r="C10" s="349" t="s">
        <v>86</v>
      </c>
      <c r="D10" s="350"/>
      <c r="E10" s="76"/>
      <c r="F10" s="76">
        <f>ROUND((($I$6+$M$6)/2),0)</f>
        <v>0</v>
      </c>
      <c r="G10" s="76">
        <f>$E$3*$D$3</f>
        <v>0</v>
      </c>
      <c r="H10" s="76"/>
      <c r="I10" s="76"/>
      <c r="J10" s="77"/>
      <c r="K10" s="66">
        <f t="shared" si="1"/>
        <v>0</v>
      </c>
      <c r="L10" s="349" t="s">
        <v>176</v>
      </c>
      <c r="M10" s="350"/>
      <c r="N10" s="76"/>
      <c r="O10" s="76">
        <f>ROUND((($E$6+$E$6+$K$6)/3),0)</f>
        <v>0</v>
      </c>
      <c r="P10" s="76">
        <f>$G$3*$D$3</f>
        <v>0</v>
      </c>
      <c r="Q10" s="76"/>
      <c r="R10" s="76"/>
      <c r="S10" s="77"/>
      <c r="T10" s="66">
        <f t="shared" si="2"/>
        <v>0</v>
      </c>
      <c r="U10" s="349" t="s">
        <v>265</v>
      </c>
      <c r="V10" s="350"/>
      <c r="W10" s="76"/>
      <c r="X10" s="76">
        <f>ROUND((($P$6+$I$6)/2),0)</f>
        <v>0</v>
      </c>
      <c r="Y10" s="76">
        <f>$P$3*$D$3</f>
        <v>0</v>
      </c>
      <c r="Z10" s="76"/>
      <c r="AA10" s="76"/>
      <c r="AB10" s="77"/>
      <c r="AC10" s="66">
        <f t="shared" si="0"/>
        <v>0</v>
      </c>
      <c r="AD10" s="87"/>
      <c r="AE10" s="86"/>
    </row>
    <row r="11" spans="1:31" x14ac:dyDescent="0.25">
      <c r="A11" s="27"/>
      <c r="B11" s="27"/>
      <c r="C11" s="351" t="s">
        <v>92</v>
      </c>
      <c r="D11" s="352"/>
      <c r="E11" s="74"/>
      <c r="F11" s="74"/>
      <c r="G11" s="74">
        <f>$L$3*$D$3</f>
        <v>0</v>
      </c>
      <c r="H11" s="74"/>
      <c r="I11" s="74"/>
      <c r="J11" s="75"/>
      <c r="K11" s="15">
        <f t="shared" si="1"/>
        <v>0</v>
      </c>
      <c r="L11" s="351" t="s">
        <v>177</v>
      </c>
      <c r="M11" s="352"/>
      <c r="N11" s="74"/>
      <c r="O11" s="74">
        <f>ROUND((($H$6+$I$6)/2),0)</f>
        <v>0</v>
      </c>
      <c r="P11" s="74">
        <f>$E$3*$D$3</f>
        <v>0</v>
      </c>
      <c r="Q11" s="74"/>
      <c r="R11" s="74"/>
      <c r="S11" s="75"/>
      <c r="T11" s="15">
        <f t="shared" si="2"/>
        <v>0</v>
      </c>
      <c r="U11" s="351" t="s">
        <v>266</v>
      </c>
      <c r="V11" s="352"/>
      <c r="W11" s="74"/>
      <c r="X11" s="74">
        <f>ROUND((($K$6+$K$6+$E$6)/3),0)</f>
        <v>0</v>
      </c>
      <c r="Y11" s="74">
        <f>$G$3*$D$3</f>
        <v>0</v>
      </c>
      <c r="Z11" s="74"/>
      <c r="AA11" s="74"/>
      <c r="AB11" s="75"/>
      <c r="AC11" s="15">
        <f t="shared" si="0"/>
        <v>0</v>
      </c>
      <c r="AD11" s="87"/>
      <c r="AE11" s="86"/>
    </row>
    <row r="12" spans="1:31" x14ac:dyDescent="0.25">
      <c r="A12" s="27"/>
      <c r="B12" s="27"/>
      <c r="C12" s="361" t="s">
        <v>93</v>
      </c>
      <c r="D12" s="362"/>
      <c r="E12" s="76"/>
      <c r="F12" s="76">
        <f>ROUND((($I$6+$M$6)/2),0)</f>
        <v>0</v>
      </c>
      <c r="G12" s="76">
        <f t="shared" ref="G12:G18" si="3">$L$3*$D$3</f>
        <v>0</v>
      </c>
      <c r="H12" s="76"/>
      <c r="I12" s="76"/>
      <c r="J12" s="77"/>
      <c r="K12" s="66">
        <f t="shared" si="1"/>
        <v>0</v>
      </c>
      <c r="L12" s="361" t="s">
        <v>178</v>
      </c>
      <c r="M12" s="362"/>
      <c r="N12" s="76"/>
      <c r="O12" s="76">
        <f>ROUND((($E$6+$I$6)/2),0)</f>
        <v>0</v>
      </c>
      <c r="P12" s="76">
        <f>$E$3*$D$3</f>
        <v>0</v>
      </c>
      <c r="Q12" s="76"/>
      <c r="R12" s="76"/>
      <c r="S12" s="77"/>
      <c r="T12" s="66">
        <f t="shared" si="2"/>
        <v>0</v>
      </c>
      <c r="U12" s="361" t="s">
        <v>287</v>
      </c>
      <c r="V12" s="362"/>
      <c r="W12" s="76"/>
      <c r="X12" s="76">
        <f>ROUND((($E$6+$E$6+$K$6)/3),0)</f>
        <v>0</v>
      </c>
      <c r="Y12" s="76">
        <f>$G$3*$D$3</f>
        <v>0</v>
      </c>
      <c r="Z12" s="76"/>
      <c r="AA12" s="76"/>
      <c r="AB12" s="77"/>
      <c r="AC12" s="66">
        <f t="shared" si="0"/>
        <v>0</v>
      </c>
      <c r="AD12" s="87"/>
      <c r="AE12" s="86"/>
    </row>
    <row r="13" spans="1:31" x14ac:dyDescent="0.25">
      <c r="A13" s="27"/>
      <c r="B13" s="27"/>
      <c r="C13" s="355" t="s">
        <v>94</v>
      </c>
      <c r="D13" s="356"/>
      <c r="E13" s="74"/>
      <c r="F13" s="74">
        <f t="shared" ref="F13:F18" si="4">ROUND((($M$6+$G$6)/2),0)</f>
        <v>0</v>
      </c>
      <c r="G13" s="74">
        <f t="shared" si="3"/>
        <v>0</v>
      </c>
      <c r="H13" s="74"/>
      <c r="I13" s="74"/>
      <c r="J13" s="75"/>
      <c r="K13" s="15">
        <f t="shared" si="1"/>
        <v>0</v>
      </c>
      <c r="L13" s="355" t="s">
        <v>179</v>
      </c>
      <c r="M13" s="356"/>
      <c r="N13" s="74"/>
      <c r="O13" s="74">
        <f>ROUND((($M$6+$G$6)/2),0)</f>
        <v>0</v>
      </c>
      <c r="P13" s="74">
        <f>$L$3*$D$3</f>
        <v>0</v>
      </c>
      <c r="Q13" s="74"/>
      <c r="R13" s="74"/>
      <c r="S13" s="75"/>
      <c r="T13" s="15">
        <f t="shared" si="2"/>
        <v>0</v>
      </c>
      <c r="U13" s="355" t="s">
        <v>267</v>
      </c>
      <c r="V13" s="356"/>
      <c r="W13" s="74"/>
      <c r="X13" s="74">
        <f>ROUND((($E$6+$O$6)/2),0)</f>
        <v>0</v>
      </c>
      <c r="Y13" s="74">
        <f>$P$3*$D$3</f>
        <v>0</v>
      </c>
      <c r="Z13" s="74"/>
      <c r="AA13" s="74"/>
      <c r="AB13" s="75"/>
      <c r="AC13" s="15">
        <f t="shared" si="0"/>
        <v>0</v>
      </c>
      <c r="AD13" s="87"/>
      <c r="AE13" s="86"/>
    </row>
    <row r="14" spans="1:31" x14ac:dyDescent="0.25">
      <c r="A14" s="27"/>
      <c r="B14" s="27"/>
      <c r="C14" s="357" t="s">
        <v>95</v>
      </c>
      <c r="D14" s="358"/>
      <c r="E14" s="76"/>
      <c r="F14" s="76">
        <f t="shared" si="4"/>
        <v>0</v>
      </c>
      <c r="G14" s="76">
        <f t="shared" si="3"/>
        <v>0</v>
      </c>
      <c r="H14" s="76"/>
      <c r="I14" s="76"/>
      <c r="J14" s="77"/>
      <c r="K14" s="66">
        <f t="shared" si="1"/>
        <v>0</v>
      </c>
      <c r="L14" s="357" t="s">
        <v>180</v>
      </c>
      <c r="M14" s="358"/>
      <c r="N14" s="76"/>
      <c r="O14" s="76">
        <f>ROUND((($G$6+$O$6)/2),0)</f>
        <v>0</v>
      </c>
      <c r="P14" s="76">
        <f t="shared" ref="P14:P17" si="5">$L$3*$D$3</f>
        <v>0</v>
      </c>
      <c r="Q14" s="76"/>
      <c r="R14" s="76"/>
      <c r="S14" s="77"/>
      <c r="T14" s="66">
        <f t="shared" si="2"/>
        <v>0</v>
      </c>
      <c r="U14" s="357" t="s">
        <v>268</v>
      </c>
      <c r="V14" s="358"/>
      <c r="W14" s="76"/>
      <c r="X14" s="76" t="s">
        <v>283</v>
      </c>
      <c r="Y14" s="76">
        <f>$E$3*$D$3</f>
        <v>0</v>
      </c>
      <c r="Z14" s="76"/>
      <c r="AA14" s="76"/>
      <c r="AB14" s="77"/>
      <c r="AC14" s="66" t="s">
        <v>283</v>
      </c>
      <c r="AD14" s="87"/>
      <c r="AE14" s="86"/>
    </row>
    <row r="15" spans="1:31" x14ac:dyDescent="0.25">
      <c r="A15" s="27"/>
      <c r="B15" s="27"/>
      <c r="C15" s="355" t="s">
        <v>96</v>
      </c>
      <c r="D15" s="356"/>
      <c r="E15" s="74"/>
      <c r="F15" s="74">
        <f t="shared" si="4"/>
        <v>0</v>
      </c>
      <c r="G15" s="74">
        <f t="shared" si="3"/>
        <v>0</v>
      </c>
      <c r="H15" s="74"/>
      <c r="I15" s="74"/>
      <c r="J15" s="75"/>
      <c r="K15" s="15">
        <f t="shared" si="1"/>
        <v>0</v>
      </c>
      <c r="L15" s="355" t="s">
        <v>181</v>
      </c>
      <c r="M15" s="356"/>
      <c r="N15" s="74"/>
      <c r="O15" s="74">
        <f>ROUND((($G$6+$M$6)/2),0)</f>
        <v>0</v>
      </c>
      <c r="P15" s="74">
        <f t="shared" si="5"/>
        <v>0</v>
      </c>
      <c r="Q15" s="74"/>
      <c r="R15" s="74"/>
      <c r="S15" s="75"/>
      <c r="T15" s="15">
        <f t="shared" si="2"/>
        <v>0</v>
      </c>
      <c r="U15" s="355" t="s">
        <v>269</v>
      </c>
      <c r="V15" s="356"/>
      <c r="W15" s="74"/>
      <c r="X15" s="74">
        <f>ROUND((($L$6+$E$6)/2),0)</f>
        <v>0</v>
      </c>
      <c r="Y15" s="74">
        <f>$G$3*$D$3</f>
        <v>0</v>
      </c>
      <c r="Z15" s="74"/>
      <c r="AA15" s="74"/>
      <c r="AB15" s="75"/>
      <c r="AC15" s="15">
        <f t="shared" si="0"/>
        <v>0</v>
      </c>
      <c r="AD15" s="87"/>
      <c r="AE15" s="86"/>
    </row>
    <row r="16" spans="1:31" x14ac:dyDescent="0.25">
      <c r="A16" s="27"/>
      <c r="B16" s="27"/>
      <c r="C16" s="357" t="s">
        <v>97</v>
      </c>
      <c r="D16" s="358"/>
      <c r="E16" s="76"/>
      <c r="F16" s="76">
        <f t="shared" si="4"/>
        <v>0</v>
      </c>
      <c r="G16" s="76">
        <f t="shared" si="3"/>
        <v>0</v>
      </c>
      <c r="H16" s="76"/>
      <c r="I16" s="76"/>
      <c r="J16" s="77"/>
      <c r="K16" s="66">
        <f t="shared" si="1"/>
        <v>0</v>
      </c>
      <c r="L16" s="357" t="s">
        <v>182</v>
      </c>
      <c r="M16" s="358"/>
      <c r="N16" s="76"/>
      <c r="O16" s="76">
        <f>ROUND((($G$6+$O$6)/2),0)</f>
        <v>0</v>
      </c>
      <c r="P16" s="76">
        <f t="shared" si="5"/>
        <v>0</v>
      </c>
      <c r="Q16" s="76"/>
      <c r="R16" s="76"/>
      <c r="S16" s="77"/>
      <c r="T16" s="66">
        <f t="shared" si="2"/>
        <v>0</v>
      </c>
      <c r="U16" s="367" t="s">
        <v>289</v>
      </c>
      <c r="V16" s="368"/>
      <c r="W16" s="76"/>
      <c r="X16" s="76">
        <f>ROUND((($H$6+$P$6)/2),0)</f>
        <v>0</v>
      </c>
      <c r="Y16" s="76"/>
      <c r="Z16" s="76"/>
      <c r="AA16" s="76"/>
      <c r="AB16" s="77"/>
      <c r="AC16" s="66">
        <f t="shared" si="0"/>
        <v>0</v>
      </c>
      <c r="AD16" s="86"/>
      <c r="AE16" s="86"/>
    </row>
    <row r="17" spans="1:31" x14ac:dyDescent="0.25">
      <c r="A17" s="27"/>
      <c r="B17" s="27"/>
      <c r="C17" s="355" t="s">
        <v>98</v>
      </c>
      <c r="D17" s="356"/>
      <c r="E17" s="74"/>
      <c r="F17" s="74">
        <f t="shared" si="4"/>
        <v>0</v>
      </c>
      <c r="G17" s="74">
        <f t="shared" si="3"/>
        <v>0</v>
      </c>
      <c r="H17" s="74"/>
      <c r="I17" s="74"/>
      <c r="J17" s="75"/>
      <c r="K17" s="15">
        <f t="shared" si="1"/>
        <v>0</v>
      </c>
      <c r="L17" s="355" t="s">
        <v>183</v>
      </c>
      <c r="M17" s="356"/>
      <c r="N17" s="74"/>
      <c r="O17" s="74">
        <f>ROUND((($G$6+$M$6)/2),0)</f>
        <v>0</v>
      </c>
      <c r="P17" s="74">
        <f t="shared" si="5"/>
        <v>0</v>
      </c>
      <c r="Q17" s="74"/>
      <c r="R17" s="74"/>
      <c r="S17" s="75"/>
      <c r="T17" s="15">
        <f t="shared" si="2"/>
        <v>0</v>
      </c>
      <c r="U17" s="355"/>
      <c r="V17" s="356"/>
      <c r="W17" s="74"/>
      <c r="X17" s="74"/>
      <c r="Y17" s="74"/>
      <c r="Z17" s="74"/>
      <c r="AA17" s="74"/>
      <c r="AB17" s="75"/>
      <c r="AC17" s="15"/>
      <c r="AD17" s="86"/>
      <c r="AE17" s="86"/>
    </row>
    <row r="18" spans="1:31" x14ac:dyDescent="0.25">
      <c r="A18" s="27"/>
      <c r="B18" s="27"/>
      <c r="C18" s="357" t="s">
        <v>24</v>
      </c>
      <c r="D18" s="358"/>
      <c r="E18" s="76"/>
      <c r="F18" s="76">
        <f t="shared" si="4"/>
        <v>0</v>
      </c>
      <c r="G18" s="76">
        <f t="shared" si="3"/>
        <v>0</v>
      </c>
      <c r="H18" s="76"/>
      <c r="I18" s="76"/>
      <c r="J18" s="77"/>
      <c r="K18" s="66">
        <f t="shared" si="1"/>
        <v>0</v>
      </c>
      <c r="L18" s="357" t="s">
        <v>184</v>
      </c>
      <c r="M18" s="358"/>
      <c r="N18" s="76"/>
      <c r="O18" s="76">
        <f>ROUND((($G$6+$P$6)/2),0)</f>
        <v>0</v>
      </c>
      <c r="P18" s="76"/>
      <c r="Q18" s="76"/>
      <c r="R18" s="76"/>
      <c r="S18" s="77"/>
      <c r="T18" s="66">
        <f t="shared" si="2"/>
        <v>0</v>
      </c>
      <c r="U18" s="357"/>
      <c r="V18" s="358"/>
      <c r="W18" s="76"/>
      <c r="X18" s="76"/>
      <c r="Y18" s="76"/>
      <c r="Z18" s="76"/>
      <c r="AA18" s="76"/>
      <c r="AB18" s="77"/>
      <c r="AC18" s="66"/>
      <c r="AD18" s="86"/>
      <c r="AE18" s="86"/>
    </row>
    <row r="19" spans="1:31" x14ac:dyDescent="0.25">
      <c r="A19" s="25"/>
      <c r="B19" s="25"/>
      <c r="C19" s="351" t="s">
        <v>87</v>
      </c>
      <c r="D19" s="352"/>
      <c r="E19" s="74"/>
      <c r="F19" s="74">
        <f>ROUND((($I$6+$H$6)/2),0)</f>
        <v>0</v>
      </c>
      <c r="G19" s="74">
        <f>$E$3*$D$3</f>
        <v>0</v>
      </c>
      <c r="H19" s="74"/>
      <c r="I19" s="74"/>
      <c r="J19" s="75"/>
      <c r="K19" s="15">
        <f t="shared" si="1"/>
        <v>0</v>
      </c>
      <c r="L19" s="351" t="s">
        <v>185</v>
      </c>
      <c r="M19" s="352"/>
      <c r="N19" s="74"/>
      <c r="O19" s="74">
        <f>ROUND((($M$6+$G$6)/2),0)</f>
        <v>0</v>
      </c>
      <c r="P19" s="74"/>
      <c r="Q19" s="74"/>
      <c r="R19" s="74"/>
      <c r="S19" s="75"/>
      <c r="T19" s="15">
        <f t="shared" si="2"/>
        <v>0</v>
      </c>
      <c r="U19" s="351"/>
      <c r="V19" s="352"/>
      <c r="W19" s="74"/>
      <c r="X19" s="74"/>
      <c r="Y19" s="74"/>
      <c r="Z19" s="74"/>
      <c r="AA19" s="74"/>
      <c r="AB19" s="75"/>
      <c r="AC19" s="15"/>
      <c r="AD19" s="86"/>
      <c r="AE19" s="86"/>
    </row>
    <row r="20" spans="1:31" x14ac:dyDescent="0.25">
      <c r="A20" s="25"/>
      <c r="B20" s="25"/>
      <c r="C20" s="349" t="s">
        <v>99</v>
      </c>
      <c r="D20" s="350"/>
      <c r="E20" s="76"/>
      <c r="F20" s="76">
        <f>ROUND((($P$6+$I$6)/2),0)</f>
        <v>0</v>
      </c>
      <c r="G20" s="76">
        <f>$P$3*$D$3</f>
        <v>0</v>
      </c>
      <c r="H20" s="76"/>
      <c r="I20" s="76"/>
      <c r="J20" s="77"/>
      <c r="K20" s="66">
        <f t="shared" si="1"/>
        <v>0</v>
      </c>
      <c r="L20" s="349" t="s">
        <v>186</v>
      </c>
      <c r="M20" s="350"/>
      <c r="N20" s="76"/>
      <c r="O20" s="76">
        <f>ROUND((($P$6+$I$6)/2),0)</f>
        <v>0</v>
      </c>
      <c r="P20" s="76">
        <f>$P$3*$D$3</f>
        <v>0</v>
      </c>
      <c r="Q20" s="76"/>
      <c r="R20" s="76"/>
      <c r="S20" s="77"/>
      <c r="T20" s="66">
        <f t="shared" si="2"/>
        <v>0</v>
      </c>
      <c r="U20" s="349"/>
      <c r="V20" s="350"/>
      <c r="W20" s="76"/>
      <c r="X20" s="76"/>
      <c r="Y20" s="76"/>
      <c r="Z20" s="76"/>
      <c r="AA20" s="76"/>
      <c r="AB20" s="77"/>
      <c r="AC20" s="66"/>
      <c r="AD20" s="86"/>
      <c r="AE20" s="86"/>
    </row>
    <row r="21" spans="1:31" x14ac:dyDescent="0.25">
      <c r="A21" s="25"/>
      <c r="B21" s="25"/>
      <c r="C21" s="351" t="s">
        <v>100</v>
      </c>
      <c r="D21" s="352"/>
      <c r="E21" s="74"/>
      <c r="F21" s="74">
        <f>ROUND((($I$6+$H$6)/2),0)</f>
        <v>0</v>
      </c>
      <c r="G21" s="74">
        <f>$E$3*$D$3</f>
        <v>0</v>
      </c>
      <c r="H21" s="74"/>
      <c r="I21" s="74"/>
      <c r="J21" s="75"/>
      <c r="K21" s="15">
        <f t="shared" si="1"/>
        <v>0</v>
      </c>
      <c r="L21" s="351" t="s">
        <v>187</v>
      </c>
      <c r="M21" s="352"/>
      <c r="N21" s="74"/>
      <c r="O21" s="74">
        <f>ROUND((($H$6+$I$6)/2),0)</f>
        <v>0</v>
      </c>
      <c r="P21" s="74">
        <f>$E$3*$D$3</f>
        <v>0</v>
      </c>
      <c r="Q21" s="74"/>
      <c r="R21" s="74"/>
      <c r="S21" s="75"/>
      <c r="T21" s="15">
        <f t="shared" si="2"/>
        <v>0</v>
      </c>
      <c r="U21" s="351"/>
      <c r="V21" s="352"/>
      <c r="W21" s="74"/>
      <c r="X21" s="74"/>
      <c r="Y21" s="74"/>
      <c r="Z21" s="74"/>
      <c r="AA21" s="74"/>
      <c r="AB21" s="75"/>
      <c r="AC21" s="15"/>
      <c r="AD21" s="86"/>
      <c r="AE21" s="86"/>
    </row>
    <row r="22" spans="1:31" x14ac:dyDescent="0.25">
      <c r="A22" s="25"/>
      <c r="B22" s="25"/>
      <c r="C22" s="349" t="s">
        <v>101</v>
      </c>
      <c r="D22" s="350"/>
      <c r="E22" s="76"/>
      <c r="F22" s="76"/>
      <c r="G22" s="76">
        <f>$M$3*$D$3</f>
        <v>0</v>
      </c>
      <c r="H22" s="76"/>
      <c r="I22" s="76"/>
      <c r="J22" s="77"/>
      <c r="K22" s="66">
        <f t="shared" si="1"/>
        <v>0</v>
      </c>
      <c r="L22" s="349" t="s">
        <v>188</v>
      </c>
      <c r="M22" s="350"/>
      <c r="N22" s="76"/>
      <c r="O22" s="76">
        <f>ROUND((($O$6+$H$6+$P$6)/3),0)</f>
        <v>0</v>
      </c>
      <c r="P22" s="76">
        <f>$T$3*$D$3</f>
        <v>0</v>
      </c>
      <c r="Q22" s="76"/>
      <c r="R22" s="76"/>
      <c r="S22" s="77"/>
      <c r="T22" s="66">
        <f t="shared" si="2"/>
        <v>0</v>
      </c>
      <c r="U22" s="349"/>
      <c r="V22" s="350"/>
      <c r="W22" s="76"/>
      <c r="X22" s="76"/>
      <c r="Y22" s="76"/>
      <c r="Z22" s="76"/>
      <c r="AA22" s="76"/>
      <c r="AB22" s="77"/>
      <c r="AC22" s="66"/>
      <c r="AD22" s="86"/>
      <c r="AE22" s="86"/>
    </row>
    <row r="23" spans="1:31" x14ac:dyDescent="0.25">
      <c r="A23" s="25"/>
      <c r="B23" s="25"/>
      <c r="C23" s="351" t="s">
        <v>102</v>
      </c>
      <c r="D23" s="352"/>
      <c r="E23" s="74"/>
      <c r="F23" s="74">
        <f>ROUND((($O$6+$M$6)/2),0)</f>
        <v>0</v>
      </c>
      <c r="G23" s="74">
        <f>$U$3*$D$3</f>
        <v>0</v>
      </c>
      <c r="H23" s="74"/>
      <c r="I23" s="74"/>
      <c r="J23" s="75"/>
      <c r="K23" s="15">
        <f t="shared" si="1"/>
        <v>0</v>
      </c>
      <c r="L23" s="351" t="s">
        <v>280</v>
      </c>
      <c r="M23" s="352"/>
      <c r="N23" s="74"/>
      <c r="O23" s="74">
        <f>ROUND((($M$6+$I$6)/2),0)</f>
        <v>0</v>
      </c>
      <c r="P23" s="74">
        <f>$E$3*$D$3</f>
        <v>0</v>
      </c>
      <c r="Q23" s="74"/>
      <c r="R23" s="74"/>
      <c r="S23" s="75"/>
      <c r="T23" s="15">
        <f t="shared" si="2"/>
        <v>0</v>
      </c>
      <c r="U23" s="351"/>
      <c r="V23" s="352"/>
      <c r="W23" s="74"/>
      <c r="X23" s="74"/>
      <c r="Y23" s="74"/>
      <c r="Z23" s="74"/>
      <c r="AA23" s="74"/>
      <c r="AB23" s="75"/>
      <c r="AC23" s="15"/>
      <c r="AD23" s="86"/>
      <c r="AE23" s="86"/>
    </row>
    <row r="24" spans="1:31" x14ac:dyDescent="0.25">
      <c r="A24" s="25"/>
      <c r="B24" s="25"/>
      <c r="C24" s="349" t="s">
        <v>103</v>
      </c>
      <c r="D24" s="350"/>
      <c r="E24" s="76"/>
      <c r="F24" s="76">
        <f>ROUND((($I$6+$O$6)/2),0)</f>
        <v>0</v>
      </c>
      <c r="G24" s="76">
        <f>$T$3*$D$3</f>
        <v>0</v>
      </c>
      <c r="H24" s="76"/>
      <c r="I24" s="76"/>
      <c r="J24" s="77"/>
      <c r="K24" s="66">
        <f t="shared" si="1"/>
        <v>0</v>
      </c>
      <c r="L24" s="349" t="s">
        <v>189</v>
      </c>
      <c r="M24" s="350"/>
      <c r="N24" s="76"/>
      <c r="O24" s="76">
        <f>ROUND((($P$6+$G$6)/2),0)</f>
        <v>0</v>
      </c>
      <c r="P24" s="76">
        <f>$Q$3*$D$3</f>
        <v>0</v>
      </c>
      <c r="Q24" s="76"/>
      <c r="R24" s="76"/>
      <c r="S24" s="77"/>
      <c r="T24" s="66">
        <f t="shared" si="2"/>
        <v>0</v>
      </c>
      <c r="U24" s="349"/>
      <c r="V24" s="350"/>
      <c r="W24" s="76"/>
      <c r="X24" s="76"/>
      <c r="Y24" s="76"/>
      <c r="Z24" s="76"/>
      <c r="AA24" s="76"/>
      <c r="AB24" s="77"/>
      <c r="AC24" s="66"/>
      <c r="AD24" s="86"/>
      <c r="AE24" s="86"/>
    </row>
    <row r="25" spans="1:31" x14ac:dyDescent="0.25">
      <c r="A25" s="25"/>
      <c r="B25" s="25"/>
      <c r="C25" s="351" t="s">
        <v>104</v>
      </c>
      <c r="D25" s="352"/>
      <c r="E25" s="74"/>
      <c r="F25" s="74">
        <f>ROUND((($O$6+$M$6)/2),0)</f>
        <v>0</v>
      </c>
      <c r="G25" s="74">
        <f>$U$3*$D$3</f>
        <v>0</v>
      </c>
      <c r="H25" s="74"/>
      <c r="I25" s="74"/>
      <c r="J25" s="75"/>
      <c r="K25" s="15">
        <f t="shared" si="1"/>
        <v>0</v>
      </c>
      <c r="L25" s="351" t="s">
        <v>190</v>
      </c>
      <c r="M25" s="352"/>
      <c r="N25" s="74"/>
      <c r="O25" s="74">
        <f>ROUND((($E$6+$G$6)/2),0)</f>
        <v>0</v>
      </c>
      <c r="P25" s="74">
        <f>$Y$3*$D$3</f>
        <v>0</v>
      </c>
      <c r="Q25" s="74"/>
      <c r="R25" s="74"/>
      <c r="S25" s="75"/>
      <c r="T25" s="15">
        <f t="shared" si="2"/>
        <v>0</v>
      </c>
      <c r="U25" s="351"/>
      <c r="V25" s="352"/>
      <c r="W25" s="74"/>
      <c r="X25" s="74"/>
      <c r="Y25" s="74"/>
      <c r="Z25" s="74"/>
      <c r="AA25" s="74"/>
      <c r="AB25" s="75"/>
      <c r="AC25" s="15"/>
      <c r="AD25" s="86"/>
      <c r="AE25" s="86"/>
    </row>
    <row r="26" spans="1:31" x14ac:dyDescent="0.25">
      <c r="A26" s="25"/>
      <c r="B26" s="25"/>
      <c r="C26" s="349" t="s">
        <v>88</v>
      </c>
      <c r="D26" s="350"/>
      <c r="E26" s="76"/>
      <c r="F26" s="76">
        <f>ROUND((($P$6+$O$6)/2),0)</f>
        <v>0</v>
      </c>
      <c r="G26" s="76">
        <f>$E$3*$D$3</f>
        <v>0</v>
      </c>
      <c r="H26" s="76"/>
      <c r="I26" s="76"/>
      <c r="J26" s="77"/>
      <c r="K26" s="66">
        <f t="shared" si="1"/>
        <v>0</v>
      </c>
      <c r="L26" s="349" t="s">
        <v>191</v>
      </c>
      <c r="M26" s="350"/>
      <c r="N26" s="76"/>
      <c r="O26" s="76">
        <f>ROUND((($P$6+$I$6)/2),0)</f>
        <v>0</v>
      </c>
      <c r="P26" s="76">
        <f>N12*M12</f>
        <v>0</v>
      </c>
      <c r="Q26" s="76"/>
      <c r="R26" s="76"/>
      <c r="S26" s="77"/>
      <c r="T26" s="66">
        <f t="shared" si="2"/>
        <v>0</v>
      </c>
      <c r="U26" s="349"/>
      <c r="V26" s="350"/>
      <c r="W26" s="76"/>
      <c r="X26" s="76"/>
      <c r="Y26" s="76"/>
      <c r="Z26" s="76"/>
      <c r="AA26" s="76"/>
      <c r="AB26" s="77"/>
      <c r="AC26" s="66"/>
      <c r="AD26" s="86"/>
      <c r="AE26" s="86"/>
    </row>
    <row r="27" spans="1:31" x14ac:dyDescent="0.25">
      <c r="A27" s="25"/>
      <c r="B27" s="25"/>
      <c r="C27" s="351" t="s">
        <v>277</v>
      </c>
      <c r="D27" s="352"/>
      <c r="E27" s="74"/>
      <c r="F27" s="74">
        <f>ROUND((($I$6+$H$6)/2),0)</f>
        <v>0</v>
      </c>
      <c r="G27" s="74">
        <f>$P$3*$D$3</f>
        <v>0</v>
      </c>
      <c r="H27" s="74"/>
      <c r="I27" s="74"/>
      <c r="J27" s="75"/>
      <c r="K27" s="15">
        <f t="shared" si="1"/>
        <v>0</v>
      </c>
      <c r="L27" s="351" t="s">
        <v>192</v>
      </c>
      <c r="M27" s="352"/>
      <c r="N27" s="74"/>
      <c r="O27" s="74">
        <f>ROUND((($P$6+$E$6)/2),0)</f>
        <v>0</v>
      </c>
      <c r="P27" s="74">
        <f>$G$3*$D$3</f>
        <v>0</v>
      </c>
      <c r="Q27" s="74"/>
      <c r="R27" s="74"/>
      <c r="S27" s="75"/>
      <c r="T27" s="15">
        <f t="shared" si="2"/>
        <v>0</v>
      </c>
      <c r="U27" s="351"/>
      <c r="V27" s="352"/>
      <c r="W27" s="74"/>
      <c r="X27" s="74"/>
      <c r="Y27" s="74"/>
      <c r="Z27" s="74"/>
      <c r="AA27" s="74"/>
      <c r="AB27" s="75"/>
      <c r="AC27" s="15"/>
      <c r="AD27" s="86"/>
      <c r="AE27" s="86"/>
    </row>
    <row r="28" spans="1:31" x14ac:dyDescent="0.25">
      <c r="A28" s="25"/>
      <c r="B28" s="25"/>
      <c r="C28" s="349" t="s">
        <v>89</v>
      </c>
      <c r="D28" s="350"/>
      <c r="E28" s="76"/>
      <c r="F28" s="76">
        <f>ROUND((($I$6+$H$6)/2),0)</f>
        <v>0</v>
      </c>
      <c r="G28" s="76">
        <f>$E$3*$D$3</f>
        <v>0</v>
      </c>
      <c r="H28" s="76"/>
      <c r="I28" s="76"/>
      <c r="J28" s="77"/>
      <c r="K28" s="66">
        <f t="shared" si="1"/>
        <v>0</v>
      </c>
      <c r="L28" s="349" t="s">
        <v>193</v>
      </c>
      <c r="M28" s="350"/>
      <c r="N28" s="76"/>
      <c r="O28" s="76">
        <f>ROUND((($H$6+$G$6)/2),0)</f>
        <v>0</v>
      </c>
      <c r="P28" s="76">
        <f>$L$3*$D$3</f>
        <v>0</v>
      </c>
      <c r="Q28" s="76"/>
      <c r="R28" s="76"/>
      <c r="S28" s="77"/>
      <c r="T28" s="66">
        <f t="shared" si="2"/>
        <v>0</v>
      </c>
      <c r="U28" s="349"/>
      <c r="V28" s="350"/>
      <c r="W28" s="76"/>
      <c r="X28" s="76"/>
      <c r="Y28" s="76"/>
      <c r="Z28" s="76"/>
      <c r="AA28" s="76"/>
      <c r="AB28" s="77"/>
      <c r="AC28" s="66"/>
      <c r="AD28" s="86"/>
      <c r="AE28" s="86"/>
    </row>
    <row r="29" spans="1:31" x14ac:dyDescent="0.25">
      <c r="A29" s="25"/>
      <c r="B29" s="25"/>
      <c r="C29" s="351" t="s">
        <v>105</v>
      </c>
      <c r="D29" s="352"/>
      <c r="E29" s="74"/>
      <c r="F29" s="74">
        <f>ROUND((($P$6+$I$6)/2),0)</f>
        <v>0</v>
      </c>
      <c r="G29" s="74">
        <f>$P$3*$D$3</f>
        <v>0</v>
      </c>
      <c r="H29" s="74"/>
      <c r="I29" s="74"/>
      <c r="J29" s="75"/>
      <c r="K29" s="15">
        <f t="shared" si="1"/>
        <v>0</v>
      </c>
      <c r="L29" s="351" t="s">
        <v>194</v>
      </c>
      <c r="M29" s="352"/>
      <c r="N29" s="74"/>
      <c r="O29" s="74">
        <f>ROUND((($E$6+$O$6)/2),0)</f>
        <v>0</v>
      </c>
      <c r="P29" s="74">
        <f>$Q$3*$D$3</f>
        <v>0</v>
      </c>
      <c r="Q29" s="74"/>
      <c r="R29" s="74"/>
      <c r="S29" s="75"/>
      <c r="T29" s="15">
        <f t="shared" si="2"/>
        <v>0</v>
      </c>
      <c r="U29" s="351"/>
      <c r="V29" s="352"/>
      <c r="W29" s="74"/>
      <c r="X29" s="74"/>
      <c r="Y29" s="74"/>
      <c r="Z29" s="74"/>
      <c r="AA29" s="74"/>
      <c r="AB29" s="75"/>
      <c r="AC29" s="15"/>
      <c r="AD29" s="86"/>
      <c r="AE29" s="86"/>
    </row>
    <row r="30" spans="1:31" x14ac:dyDescent="0.25">
      <c r="A30" s="25"/>
      <c r="B30" s="25"/>
      <c r="C30" s="349" t="s">
        <v>106</v>
      </c>
      <c r="D30" s="350"/>
      <c r="E30" s="76"/>
      <c r="F30" s="76">
        <f>ROUND((($I$6+$H$6)/2),0)</f>
        <v>0</v>
      </c>
      <c r="G30" s="76">
        <f>$E$3*$D$3</f>
        <v>0</v>
      </c>
      <c r="H30" s="76"/>
      <c r="I30" s="76"/>
      <c r="J30" s="77"/>
      <c r="K30" s="66">
        <f t="shared" si="1"/>
        <v>0</v>
      </c>
      <c r="L30" s="349" t="s">
        <v>195</v>
      </c>
      <c r="M30" s="350"/>
      <c r="N30" s="76"/>
      <c r="O30" s="76">
        <f>ROUND((($P$6+$I$6)/2),0)</f>
        <v>0</v>
      </c>
      <c r="P30" s="76">
        <f>$E$3*$D$3</f>
        <v>0</v>
      </c>
      <c r="Q30" s="76"/>
      <c r="R30" s="76"/>
      <c r="S30" s="77"/>
      <c r="T30" s="66">
        <f t="shared" si="2"/>
        <v>0</v>
      </c>
      <c r="U30" s="349"/>
      <c r="V30" s="350"/>
      <c r="W30" s="76"/>
      <c r="X30" s="76"/>
      <c r="Y30" s="76"/>
      <c r="Z30" s="76"/>
      <c r="AA30" s="76"/>
      <c r="AB30" s="77"/>
      <c r="AC30" s="66"/>
      <c r="AD30" s="86"/>
      <c r="AE30" s="86"/>
    </row>
    <row r="31" spans="1:31" x14ac:dyDescent="0.25">
      <c r="A31" s="25"/>
      <c r="B31" s="25"/>
      <c r="C31" s="351" t="s">
        <v>107</v>
      </c>
      <c r="D31" s="352"/>
      <c r="E31" s="74"/>
      <c r="F31" s="74">
        <f>ROUND((($K$6+$E$6+$L$6)/3),0)</f>
        <v>0</v>
      </c>
      <c r="G31" s="74">
        <f>$H$3*$D$3</f>
        <v>0</v>
      </c>
      <c r="H31" s="74"/>
      <c r="I31" s="74"/>
      <c r="J31" s="75"/>
      <c r="K31" s="15">
        <f t="shared" si="1"/>
        <v>0</v>
      </c>
      <c r="L31" s="351" t="s">
        <v>196</v>
      </c>
      <c r="M31" s="352"/>
      <c r="N31" s="74"/>
      <c r="O31" s="74">
        <f>ROUND((($P$6+$E$6)/2),0)</f>
        <v>0</v>
      </c>
      <c r="P31" s="74">
        <f>$P$3*$D$3</f>
        <v>0</v>
      </c>
      <c r="Q31" s="74"/>
      <c r="R31" s="74"/>
      <c r="S31" s="75"/>
      <c r="T31" s="15">
        <f t="shared" si="2"/>
        <v>0</v>
      </c>
      <c r="U31" s="351"/>
      <c r="V31" s="352"/>
      <c r="W31" s="74"/>
      <c r="X31" s="74"/>
      <c r="Y31" s="74"/>
      <c r="Z31" s="74"/>
      <c r="AA31" s="74"/>
      <c r="AB31" s="75"/>
      <c r="AC31" s="15"/>
      <c r="AD31" s="86"/>
      <c r="AE31" s="86"/>
    </row>
    <row r="32" spans="1:31" x14ac:dyDescent="0.25">
      <c r="A32" s="25"/>
      <c r="B32" s="25"/>
      <c r="C32" s="349" t="s">
        <v>108</v>
      </c>
      <c r="D32" s="350"/>
      <c r="E32" s="76"/>
      <c r="F32" s="76">
        <f>ROUND((($O$6+$P$6)/2),0)</f>
        <v>0</v>
      </c>
      <c r="G32" s="76">
        <f>$S$3*$D$3</f>
        <v>0</v>
      </c>
      <c r="H32" s="76"/>
      <c r="I32" s="76"/>
      <c r="J32" s="77"/>
      <c r="K32" s="66">
        <f t="shared" si="1"/>
        <v>0</v>
      </c>
      <c r="L32" s="349" t="s">
        <v>197</v>
      </c>
      <c r="M32" s="350"/>
      <c r="N32" s="76"/>
      <c r="O32" s="76">
        <f>ROUND((($H$6+$I$6)/2),0)</f>
        <v>0</v>
      </c>
      <c r="P32" s="76">
        <f>$E$3*$D$3</f>
        <v>0</v>
      </c>
      <c r="Q32" s="76"/>
      <c r="R32" s="76"/>
      <c r="S32" s="77"/>
      <c r="T32" s="66">
        <f t="shared" si="2"/>
        <v>0</v>
      </c>
      <c r="U32" s="349"/>
      <c r="V32" s="350"/>
      <c r="W32" s="76"/>
      <c r="X32" s="76"/>
      <c r="Y32" s="76"/>
      <c r="Z32" s="76"/>
      <c r="AA32" s="76"/>
      <c r="AB32" s="77"/>
      <c r="AC32" s="66"/>
      <c r="AD32" s="86"/>
      <c r="AE32" s="86"/>
    </row>
    <row r="33" spans="1:31" x14ac:dyDescent="0.25">
      <c r="A33" s="25"/>
      <c r="B33" s="25"/>
      <c r="C33" s="351" t="s">
        <v>109</v>
      </c>
      <c r="D33" s="352"/>
      <c r="E33" s="74"/>
      <c r="F33" s="74">
        <f>ROUND((($I$6+$H$6)/2),0)</f>
        <v>0</v>
      </c>
      <c r="G33" s="74">
        <f>$E$3*$D$3</f>
        <v>0</v>
      </c>
      <c r="H33" s="74"/>
      <c r="I33" s="74"/>
      <c r="J33" s="75"/>
      <c r="K33" s="15">
        <f t="shared" si="1"/>
        <v>0</v>
      </c>
      <c r="L33" s="351" t="s">
        <v>198</v>
      </c>
      <c r="M33" s="352"/>
      <c r="N33" s="74"/>
      <c r="O33" s="74">
        <f>ROUND((($H$6+$I$6)/2),0)</f>
        <v>0</v>
      </c>
      <c r="P33" s="74">
        <f>$E$3*$D$3</f>
        <v>0</v>
      </c>
      <c r="Q33" s="74"/>
      <c r="R33" s="74"/>
      <c r="S33" s="75"/>
      <c r="T33" s="15">
        <f t="shared" si="2"/>
        <v>0</v>
      </c>
      <c r="U33" s="351"/>
      <c r="V33" s="352"/>
      <c r="W33" s="74"/>
      <c r="X33" s="74"/>
      <c r="Y33" s="74"/>
      <c r="Z33" s="74"/>
      <c r="AA33" s="74"/>
      <c r="AB33" s="75"/>
      <c r="AC33" s="15"/>
      <c r="AD33" s="86"/>
      <c r="AE33" s="86"/>
    </row>
    <row r="34" spans="1:31" x14ac:dyDescent="0.25">
      <c r="A34" s="25"/>
      <c r="B34" s="25"/>
      <c r="C34" s="349" t="s">
        <v>110</v>
      </c>
      <c r="D34" s="350"/>
      <c r="E34" s="76"/>
      <c r="F34" s="76">
        <f>ROUND((($O$6+$M$6)/2),0)</f>
        <v>0</v>
      </c>
      <c r="G34" s="76">
        <f>$U$3*$D$3</f>
        <v>0</v>
      </c>
      <c r="H34" s="76"/>
      <c r="I34" s="76"/>
      <c r="J34" s="77"/>
      <c r="K34" s="66">
        <f t="shared" si="1"/>
        <v>0</v>
      </c>
      <c r="L34" s="349" t="s">
        <v>199</v>
      </c>
      <c r="M34" s="350"/>
      <c r="N34" s="76"/>
      <c r="O34" s="76">
        <f>ROUND((($P$6+$I$6+$E$6)/3),0)</f>
        <v>0</v>
      </c>
      <c r="P34" s="76">
        <f>$Y$3*$D$3</f>
        <v>0</v>
      </c>
      <c r="Q34" s="76"/>
      <c r="R34" s="76"/>
      <c r="S34" s="77"/>
      <c r="T34" s="66">
        <f t="shared" si="2"/>
        <v>0</v>
      </c>
      <c r="U34" s="349"/>
      <c r="V34" s="350"/>
      <c r="W34" s="76"/>
      <c r="X34" s="76"/>
      <c r="Y34" s="76"/>
      <c r="Z34" s="76"/>
      <c r="AA34" s="76"/>
      <c r="AB34" s="77"/>
      <c r="AC34" s="66"/>
      <c r="AD34" s="86"/>
      <c r="AE34" s="86"/>
    </row>
    <row r="35" spans="1:31" x14ac:dyDescent="0.25">
      <c r="A35" s="25"/>
      <c r="B35" s="25"/>
      <c r="C35" s="351" t="s">
        <v>111</v>
      </c>
      <c r="D35" s="352"/>
      <c r="E35" s="74"/>
      <c r="F35" s="74">
        <f>ROUND((($O$6+$M$6)/2),0)</f>
        <v>0</v>
      </c>
      <c r="G35" s="74">
        <f>$Y$3*$D$3</f>
        <v>0</v>
      </c>
      <c r="H35" s="74"/>
      <c r="I35" s="74"/>
      <c r="J35" s="75"/>
      <c r="K35" s="15">
        <f t="shared" si="1"/>
        <v>0</v>
      </c>
      <c r="L35" s="351" t="s">
        <v>200</v>
      </c>
      <c r="M35" s="352"/>
      <c r="N35" s="74"/>
      <c r="O35" s="74">
        <f>ROUND((($E$6+$P$6)/2),0)</f>
        <v>0</v>
      </c>
      <c r="P35" s="74">
        <f>$Y$3*$D$3</f>
        <v>0</v>
      </c>
      <c r="Q35" s="74"/>
      <c r="R35" s="74"/>
      <c r="S35" s="75"/>
      <c r="T35" s="15">
        <f t="shared" si="2"/>
        <v>0</v>
      </c>
      <c r="U35" s="351"/>
      <c r="V35" s="352"/>
      <c r="W35" s="74"/>
      <c r="X35" s="74"/>
      <c r="Y35" s="74"/>
      <c r="Z35" s="74"/>
      <c r="AA35" s="74"/>
      <c r="AB35" s="75"/>
      <c r="AC35" s="15"/>
      <c r="AD35" s="86"/>
      <c r="AE35" s="86"/>
    </row>
    <row r="36" spans="1:31" x14ac:dyDescent="0.25">
      <c r="A36" s="25"/>
      <c r="B36" s="25"/>
      <c r="C36" s="349" t="s">
        <v>112</v>
      </c>
      <c r="D36" s="350"/>
      <c r="E36" s="76"/>
      <c r="F36" s="76">
        <f>ROUND((($P$6+$I$6)/2),0)</f>
        <v>0</v>
      </c>
      <c r="G36" s="76">
        <f>$E$3*$D$3</f>
        <v>0</v>
      </c>
      <c r="H36" s="76"/>
      <c r="I36" s="76"/>
      <c r="J36" s="77"/>
      <c r="K36" s="66">
        <f t="shared" si="1"/>
        <v>0</v>
      </c>
      <c r="L36" s="349" t="s">
        <v>201</v>
      </c>
      <c r="M36" s="350"/>
      <c r="N36" s="76"/>
      <c r="O36" s="76">
        <f>ROUND((($H$6+$I$6)/2),0)</f>
        <v>0</v>
      </c>
      <c r="P36" s="76">
        <f>$E$3*$D$3</f>
        <v>0</v>
      </c>
      <c r="Q36" s="76"/>
      <c r="R36" s="76"/>
      <c r="S36" s="77"/>
      <c r="T36" s="66">
        <f t="shared" si="2"/>
        <v>0</v>
      </c>
      <c r="U36" s="349"/>
      <c r="V36" s="350"/>
      <c r="W36" s="76"/>
      <c r="X36" s="76"/>
      <c r="Y36" s="76"/>
      <c r="Z36" s="76"/>
      <c r="AA36" s="76"/>
      <c r="AB36" s="77"/>
      <c r="AC36" s="66"/>
      <c r="AD36" s="86"/>
      <c r="AE36" s="86"/>
    </row>
    <row r="37" spans="1:31" x14ac:dyDescent="0.25">
      <c r="A37" s="25"/>
      <c r="B37" s="25"/>
      <c r="C37" s="351" t="s">
        <v>113</v>
      </c>
      <c r="D37" s="352"/>
      <c r="E37" s="74"/>
      <c r="F37" s="74">
        <f>ROUND((($H$6+$E$6)/2),0)</f>
        <v>0</v>
      </c>
      <c r="G37" s="74">
        <f>$E$3*$D$3</f>
        <v>0</v>
      </c>
      <c r="H37" s="74"/>
      <c r="I37" s="74"/>
      <c r="J37" s="75"/>
      <c r="K37" s="15">
        <f t="shared" si="1"/>
        <v>0</v>
      </c>
      <c r="L37" s="351" t="s">
        <v>202</v>
      </c>
      <c r="M37" s="352"/>
      <c r="N37" s="74"/>
      <c r="O37" s="74">
        <f>ROUND((($E$6+$H$6)/2),0)</f>
        <v>0</v>
      </c>
      <c r="P37" s="74">
        <f>$P$3*$D$3</f>
        <v>0</v>
      </c>
      <c r="Q37" s="74"/>
      <c r="R37" s="74"/>
      <c r="S37" s="75"/>
      <c r="T37" s="15">
        <f t="shared" si="2"/>
        <v>0</v>
      </c>
      <c r="U37" s="351"/>
      <c r="V37" s="352"/>
      <c r="W37" s="74"/>
      <c r="X37" s="74"/>
      <c r="Y37" s="74"/>
      <c r="Z37" s="74"/>
      <c r="AA37" s="74"/>
      <c r="AB37" s="75"/>
      <c r="AC37" s="15"/>
      <c r="AD37" s="86"/>
      <c r="AE37" s="86"/>
    </row>
    <row r="38" spans="1:31" x14ac:dyDescent="0.25">
      <c r="A38" s="25"/>
      <c r="B38" s="25"/>
      <c r="C38" s="349" t="s">
        <v>114</v>
      </c>
      <c r="D38" s="350"/>
      <c r="E38" s="76"/>
      <c r="F38" s="76">
        <f>ROUND((($G$6+$O$6)/2),0)</f>
        <v>0</v>
      </c>
      <c r="G38" s="76">
        <f>$L$3*$D$3</f>
        <v>0</v>
      </c>
      <c r="H38" s="76"/>
      <c r="I38" s="76"/>
      <c r="J38" s="77"/>
      <c r="K38" s="66">
        <f t="shared" si="1"/>
        <v>0</v>
      </c>
      <c r="L38" s="349" t="s">
        <v>58</v>
      </c>
      <c r="M38" s="350"/>
      <c r="N38" s="76"/>
      <c r="O38" s="76">
        <f>ROUND((($P$6+$I$6)/2),0)</f>
        <v>0</v>
      </c>
      <c r="P38" s="76">
        <f>$Q$3*$D$3</f>
        <v>0</v>
      </c>
      <c r="Q38" s="76"/>
      <c r="R38" s="76"/>
      <c r="S38" s="77"/>
      <c r="T38" s="66">
        <f t="shared" si="2"/>
        <v>0</v>
      </c>
      <c r="U38" s="349"/>
      <c r="V38" s="350"/>
      <c r="W38" s="76"/>
      <c r="X38" s="76"/>
      <c r="Y38" s="76"/>
      <c r="Z38" s="76"/>
      <c r="AA38" s="76"/>
      <c r="AB38" s="77"/>
      <c r="AC38" s="66"/>
      <c r="AD38" s="86"/>
      <c r="AE38" s="86"/>
    </row>
    <row r="39" spans="1:31" x14ac:dyDescent="0.25">
      <c r="A39" s="25"/>
      <c r="B39" s="25"/>
      <c r="C39" s="351" t="s">
        <v>115</v>
      </c>
      <c r="D39" s="352"/>
      <c r="E39" s="74"/>
      <c r="F39" s="74">
        <f>ROUND(($D$6),0)</f>
        <v>0</v>
      </c>
      <c r="G39" s="74"/>
      <c r="H39" s="74"/>
      <c r="I39" s="74"/>
      <c r="J39" s="75"/>
      <c r="K39" s="15">
        <f t="shared" si="1"/>
        <v>0</v>
      </c>
      <c r="L39" s="351" t="s">
        <v>203</v>
      </c>
      <c r="M39" s="352"/>
      <c r="N39" s="74"/>
      <c r="O39" s="74">
        <f>ROUND((($H$6+$I$6)/2),0)</f>
        <v>0</v>
      </c>
      <c r="P39" s="74">
        <f>$E$3*$D$3</f>
        <v>0</v>
      </c>
      <c r="Q39" s="74"/>
      <c r="R39" s="74"/>
      <c r="S39" s="75"/>
      <c r="T39" s="15">
        <f t="shared" si="2"/>
        <v>0</v>
      </c>
      <c r="U39" s="351"/>
      <c r="V39" s="352"/>
      <c r="W39" s="74"/>
      <c r="X39" s="74"/>
      <c r="Y39" s="74"/>
      <c r="Z39" s="74"/>
      <c r="AA39" s="74"/>
      <c r="AB39" s="75"/>
      <c r="AC39" s="15"/>
      <c r="AD39" s="86"/>
      <c r="AE39" s="86"/>
    </row>
    <row r="40" spans="1:31" x14ac:dyDescent="0.25">
      <c r="A40" s="25"/>
      <c r="B40" s="25"/>
      <c r="C40" s="349" t="s">
        <v>116</v>
      </c>
      <c r="D40" s="350"/>
      <c r="E40" s="76"/>
      <c r="F40" s="76">
        <f>ROUND((($I$6+$P$6)/2),0)</f>
        <v>0</v>
      </c>
      <c r="G40" s="76">
        <f>$G$3*$D$3</f>
        <v>0</v>
      </c>
      <c r="H40" s="76"/>
      <c r="I40" s="76"/>
      <c r="J40" s="77"/>
      <c r="K40" s="66">
        <f t="shared" si="1"/>
        <v>0</v>
      </c>
      <c r="L40" s="349" t="s">
        <v>204</v>
      </c>
      <c r="M40" s="350"/>
      <c r="N40" s="76"/>
      <c r="O40" s="76">
        <f>ROUND((($P$6+$I$6)/2),0)</f>
        <v>0</v>
      </c>
      <c r="P40" s="76">
        <f>$V$3*$D$3</f>
        <v>0</v>
      </c>
      <c r="Q40" s="76"/>
      <c r="R40" s="76"/>
      <c r="S40" s="77"/>
      <c r="T40" s="66">
        <f t="shared" si="2"/>
        <v>0</v>
      </c>
      <c r="U40" s="349"/>
      <c r="V40" s="350"/>
      <c r="W40" s="76"/>
      <c r="X40" s="76"/>
      <c r="Y40" s="76"/>
      <c r="Z40" s="76"/>
      <c r="AA40" s="76"/>
      <c r="AB40" s="77"/>
      <c r="AC40" s="66"/>
      <c r="AD40" s="86"/>
      <c r="AE40" s="86"/>
    </row>
    <row r="41" spans="1:31" x14ac:dyDescent="0.25">
      <c r="A41" s="25"/>
      <c r="B41" s="25"/>
      <c r="C41" s="351" t="s">
        <v>117</v>
      </c>
      <c r="D41" s="352"/>
      <c r="E41" s="74"/>
      <c r="F41" s="74">
        <f>ROUND((($M$6+$I$6)/2),0)</f>
        <v>0</v>
      </c>
      <c r="G41" s="74">
        <f>$Y$3*$D$3</f>
        <v>0</v>
      </c>
      <c r="H41" s="74"/>
      <c r="I41" s="78"/>
      <c r="J41" s="79"/>
      <c r="K41" s="15">
        <f t="shared" si="1"/>
        <v>0</v>
      </c>
      <c r="L41" s="351" t="s">
        <v>205</v>
      </c>
      <c r="M41" s="352"/>
      <c r="N41" s="74"/>
      <c r="O41" s="74">
        <f>ROUND((($K$6+$E$6)/2),0)</f>
        <v>0</v>
      </c>
      <c r="P41" s="74">
        <f>$H$3*$D$3</f>
        <v>0</v>
      </c>
      <c r="Q41" s="74"/>
      <c r="R41" s="78"/>
      <c r="S41" s="79"/>
      <c r="T41" s="15">
        <f t="shared" si="2"/>
        <v>0</v>
      </c>
      <c r="U41" s="351"/>
      <c r="V41" s="352"/>
      <c r="W41" s="74"/>
      <c r="X41" s="74"/>
      <c r="Y41" s="74"/>
      <c r="Z41" s="74"/>
      <c r="AA41" s="78"/>
      <c r="AB41" s="79"/>
      <c r="AC41" s="15"/>
      <c r="AD41" s="86"/>
      <c r="AE41" s="86"/>
    </row>
    <row r="42" spans="1:31" x14ac:dyDescent="0.25">
      <c r="A42" s="25"/>
      <c r="B42" s="25"/>
      <c r="C42" s="349" t="s">
        <v>118</v>
      </c>
      <c r="D42" s="350"/>
      <c r="E42" s="76"/>
      <c r="F42" s="76">
        <f>ROUND((($P$6+$I$6)/2),0)</f>
        <v>0</v>
      </c>
      <c r="G42" s="76">
        <f>$Y$3*$D$3</f>
        <v>0</v>
      </c>
      <c r="H42" s="76"/>
      <c r="I42" s="80"/>
      <c r="J42" s="81"/>
      <c r="K42" s="66">
        <f t="shared" si="1"/>
        <v>0</v>
      </c>
      <c r="L42" s="349" t="s">
        <v>57</v>
      </c>
      <c r="M42" s="350"/>
      <c r="N42" s="76"/>
      <c r="O42" s="76">
        <f>ROUND(($O$6),0)</f>
        <v>0</v>
      </c>
      <c r="P42" s="76">
        <f>$S$3*$D$3</f>
        <v>0</v>
      </c>
      <c r="Q42" s="76"/>
      <c r="R42" s="80"/>
      <c r="S42" s="81"/>
      <c r="T42" s="66">
        <f t="shared" si="2"/>
        <v>0</v>
      </c>
      <c r="U42" s="349"/>
      <c r="V42" s="350"/>
      <c r="W42" s="76"/>
      <c r="X42" s="76"/>
      <c r="Y42" s="76"/>
      <c r="Z42" s="76"/>
      <c r="AA42" s="80"/>
      <c r="AB42" s="81"/>
      <c r="AC42" s="66"/>
      <c r="AD42" s="86"/>
      <c r="AE42" s="86"/>
    </row>
    <row r="43" spans="1:31" x14ac:dyDescent="0.25">
      <c r="A43" s="25"/>
      <c r="B43" s="25"/>
      <c r="C43" s="351" t="s">
        <v>119</v>
      </c>
      <c r="D43" s="352"/>
      <c r="E43" s="74"/>
      <c r="F43" s="74">
        <f>ROUND((($G$6+$I$6)/2),0)</f>
        <v>0</v>
      </c>
      <c r="G43" s="74">
        <f>$U$3*$D$3</f>
        <v>0</v>
      </c>
      <c r="H43" s="74"/>
      <c r="I43" s="78"/>
      <c r="J43" s="79"/>
      <c r="K43" s="15">
        <f t="shared" si="1"/>
        <v>0</v>
      </c>
      <c r="L43" s="351" t="s">
        <v>206</v>
      </c>
      <c r="M43" s="352"/>
      <c r="N43" s="74"/>
      <c r="O43" s="74">
        <f>ROUND((($P$6+$O$6)/2),0)</f>
        <v>0</v>
      </c>
      <c r="P43" s="74">
        <f>$Q$3*$D$3</f>
        <v>0</v>
      </c>
      <c r="Q43" s="74"/>
      <c r="R43" s="78"/>
      <c r="S43" s="79"/>
      <c r="T43" s="15">
        <f t="shared" si="2"/>
        <v>0</v>
      </c>
      <c r="U43" s="351"/>
      <c r="V43" s="352"/>
      <c r="W43" s="74"/>
      <c r="X43" s="74"/>
      <c r="Y43" s="74"/>
      <c r="Z43" s="74"/>
      <c r="AA43" s="78"/>
      <c r="AB43" s="79"/>
      <c r="AC43" s="15"/>
      <c r="AD43" s="86"/>
      <c r="AE43" s="86"/>
    </row>
    <row r="44" spans="1:31" x14ac:dyDescent="0.25">
      <c r="A44" s="25"/>
      <c r="B44" s="25"/>
      <c r="C44" s="349" t="s">
        <v>50</v>
      </c>
      <c r="D44" s="350"/>
      <c r="E44" s="76"/>
      <c r="F44" s="76">
        <f>ROUND(($P$6),0)</f>
        <v>0</v>
      </c>
      <c r="G44" s="76">
        <f>$S$3*$D$3</f>
        <v>0</v>
      </c>
      <c r="H44" s="76"/>
      <c r="I44" s="80"/>
      <c r="J44" s="81"/>
      <c r="K44" s="66">
        <f t="shared" si="1"/>
        <v>0</v>
      </c>
      <c r="L44" s="349" t="s">
        <v>207</v>
      </c>
      <c r="M44" s="350"/>
      <c r="N44" s="76"/>
      <c r="O44" s="76">
        <f>ROUND((($O$6+$M$6)/2),0)</f>
        <v>0</v>
      </c>
      <c r="P44" s="76">
        <f>$Q$3*$D$3</f>
        <v>0</v>
      </c>
      <c r="Q44" s="76"/>
      <c r="R44" s="80"/>
      <c r="S44" s="81"/>
      <c r="T44" s="66">
        <f t="shared" si="2"/>
        <v>0</v>
      </c>
      <c r="U44" s="349"/>
      <c r="V44" s="350"/>
      <c r="W44" s="76"/>
      <c r="X44" s="76"/>
      <c r="Y44" s="76"/>
      <c r="Z44" s="76"/>
      <c r="AA44" s="80"/>
      <c r="AB44" s="81"/>
      <c r="AC44" s="66"/>
      <c r="AD44" s="86"/>
      <c r="AE44" s="86"/>
    </row>
    <row r="45" spans="1:31" x14ac:dyDescent="0.25">
      <c r="A45" s="25"/>
      <c r="B45" s="25"/>
      <c r="C45" s="351" t="s">
        <v>120</v>
      </c>
      <c r="D45" s="352"/>
      <c r="E45" s="74"/>
      <c r="F45" s="74">
        <f>ROUND((($H$6+$I$6)/2),0)</f>
        <v>0</v>
      </c>
      <c r="G45" s="74">
        <f>$S$3*$D$3</f>
        <v>0</v>
      </c>
      <c r="H45" s="74"/>
      <c r="I45" s="78"/>
      <c r="J45" s="79"/>
      <c r="K45" s="15">
        <f t="shared" si="1"/>
        <v>0</v>
      </c>
      <c r="L45" s="351" t="s">
        <v>208</v>
      </c>
      <c r="M45" s="352"/>
      <c r="N45" s="74"/>
      <c r="O45" s="74">
        <f>ROUND((($H$6+$I$6)/2),0)</f>
        <v>0</v>
      </c>
      <c r="P45" s="74">
        <f>$E$3*$D$3</f>
        <v>0</v>
      </c>
      <c r="Q45" s="74"/>
      <c r="R45" s="78"/>
      <c r="S45" s="79"/>
      <c r="T45" s="15">
        <f t="shared" si="2"/>
        <v>0</v>
      </c>
      <c r="U45" s="351"/>
      <c r="V45" s="352"/>
      <c r="W45" s="74"/>
      <c r="X45" s="74"/>
      <c r="Y45" s="74"/>
      <c r="Z45" s="74"/>
      <c r="AA45" s="78"/>
      <c r="AB45" s="79"/>
      <c r="AC45" s="15"/>
      <c r="AD45" s="86"/>
      <c r="AE45" s="86"/>
    </row>
    <row r="46" spans="1:31" x14ac:dyDescent="0.25">
      <c r="A46" s="25"/>
      <c r="B46" s="25"/>
      <c r="C46" s="349" t="s">
        <v>121</v>
      </c>
      <c r="D46" s="350"/>
      <c r="E46" s="76"/>
      <c r="F46" s="76">
        <f>ROUND(($E$6),0)</f>
        <v>0</v>
      </c>
      <c r="G46" s="76">
        <f>$H$3*$D$3</f>
        <v>0</v>
      </c>
      <c r="H46" s="76"/>
      <c r="I46" s="80"/>
      <c r="J46" s="81"/>
      <c r="K46" s="66">
        <f t="shared" si="1"/>
        <v>0</v>
      </c>
      <c r="L46" s="349" t="s">
        <v>209</v>
      </c>
      <c r="M46" s="350"/>
      <c r="N46" s="76"/>
      <c r="O46" s="76">
        <f>ROUND(($E$6),0)</f>
        <v>0</v>
      </c>
      <c r="P46" s="76">
        <f>$H$3*$D$3</f>
        <v>0</v>
      </c>
      <c r="Q46" s="76"/>
      <c r="R46" s="80"/>
      <c r="S46" s="81"/>
      <c r="T46" s="66">
        <f t="shared" si="2"/>
        <v>0</v>
      </c>
      <c r="U46" s="349"/>
      <c r="V46" s="350"/>
      <c r="W46" s="76"/>
      <c r="X46" s="76"/>
      <c r="Y46" s="76"/>
      <c r="Z46" s="76"/>
      <c r="AA46" s="80"/>
      <c r="AB46" s="81"/>
      <c r="AC46" s="66"/>
      <c r="AD46" s="86"/>
      <c r="AE46" s="86"/>
    </row>
    <row r="47" spans="1:31" x14ac:dyDescent="0.25">
      <c r="A47" s="25"/>
      <c r="B47" s="25"/>
      <c r="C47" s="351" t="s">
        <v>122</v>
      </c>
      <c r="D47" s="352"/>
      <c r="E47" s="74"/>
      <c r="F47" s="74">
        <f>ROUND((($E$6+$G$6)/2),0)</f>
        <v>0</v>
      </c>
      <c r="G47" s="74">
        <f>$H$3*$D$3</f>
        <v>0</v>
      </c>
      <c r="H47" s="74"/>
      <c r="I47" s="78"/>
      <c r="J47" s="79"/>
      <c r="K47" s="15">
        <f t="shared" si="1"/>
        <v>0</v>
      </c>
      <c r="L47" s="351" t="s">
        <v>210</v>
      </c>
      <c r="M47" s="352"/>
      <c r="N47" s="74"/>
      <c r="O47" s="74">
        <f>ROUND((($P$6+$I$6)/2),0)</f>
        <v>0</v>
      </c>
      <c r="P47" s="74">
        <f>$V$3*$D$3</f>
        <v>0</v>
      </c>
      <c r="Q47" s="74"/>
      <c r="R47" s="78"/>
      <c r="S47" s="79"/>
      <c r="T47" s="15">
        <f t="shared" si="2"/>
        <v>0</v>
      </c>
      <c r="U47" s="351"/>
      <c r="V47" s="352"/>
      <c r="W47" s="74"/>
      <c r="X47" s="74"/>
      <c r="Y47" s="74"/>
      <c r="Z47" s="74"/>
      <c r="AA47" s="78"/>
      <c r="AB47" s="79"/>
      <c r="AC47" s="15"/>
      <c r="AD47" s="86"/>
      <c r="AE47" s="86"/>
    </row>
    <row r="48" spans="1:31" x14ac:dyDescent="0.25">
      <c r="A48" s="25"/>
      <c r="B48" s="25"/>
      <c r="C48" s="349" t="s">
        <v>123</v>
      </c>
      <c r="D48" s="350"/>
      <c r="E48" s="76"/>
      <c r="F48" s="76">
        <f>ROUND(($G$6),0)</f>
        <v>0</v>
      </c>
      <c r="G48" s="76">
        <f>$L$3*$D$3</f>
        <v>0</v>
      </c>
      <c r="H48" s="76"/>
      <c r="I48" s="80"/>
      <c r="J48" s="81"/>
      <c r="K48" s="66">
        <f t="shared" si="1"/>
        <v>0</v>
      </c>
      <c r="L48" s="349" t="s">
        <v>211</v>
      </c>
      <c r="M48" s="350"/>
      <c r="N48" s="76"/>
      <c r="O48" s="76">
        <f>ROUND((($H$6+$I$6)/2),0)</f>
        <v>0</v>
      </c>
      <c r="P48" s="76">
        <f>$U$3*$D$3</f>
        <v>0</v>
      </c>
      <c r="Q48" s="76"/>
      <c r="R48" s="80"/>
      <c r="S48" s="81"/>
      <c r="T48" s="66">
        <f t="shared" si="2"/>
        <v>0</v>
      </c>
      <c r="U48" s="349"/>
      <c r="V48" s="350"/>
      <c r="W48" s="76"/>
      <c r="X48" s="76"/>
      <c r="Y48" s="76"/>
      <c r="Z48" s="76"/>
      <c r="AA48" s="80"/>
      <c r="AB48" s="81"/>
      <c r="AC48" s="66"/>
      <c r="AD48" s="86"/>
      <c r="AE48" s="86"/>
    </row>
    <row r="49" spans="1:31" x14ac:dyDescent="0.25">
      <c r="A49" s="25"/>
      <c r="B49" s="25"/>
      <c r="C49" s="351" t="s">
        <v>124</v>
      </c>
      <c r="D49" s="352"/>
      <c r="E49" s="74"/>
      <c r="F49" s="74">
        <f>ROUND((($E$6+$I$6)/2),0)</f>
        <v>0</v>
      </c>
      <c r="G49" s="74">
        <f>$P$3*$D$3</f>
        <v>0</v>
      </c>
      <c r="H49" s="74"/>
      <c r="I49" s="78"/>
      <c r="J49" s="79"/>
      <c r="K49" s="15">
        <f t="shared" si="1"/>
        <v>0</v>
      </c>
      <c r="L49" s="351" t="s">
        <v>281</v>
      </c>
      <c r="M49" s="352"/>
      <c r="N49" s="74"/>
      <c r="O49" s="74">
        <f>ROUND((($E$6+$I$6)/2),0)</f>
        <v>0</v>
      </c>
      <c r="P49" s="74">
        <f>$G$3*$D$3</f>
        <v>0</v>
      </c>
      <c r="Q49" s="74"/>
      <c r="R49" s="78"/>
      <c r="S49" s="79"/>
      <c r="T49" s="15">
        <f t="shared" si="2"/>
        <v>0</v>
      </c>
      <c r="U49" s="351"/>
      <c r="V49" s="352"/>
      <c r="W49" s="74"/>
      <c r="X49" s="74"/>
      <c r="Y49" s="74"/>
      <c r="Z49" s="74"/>
      <c r="AA49" s="78"/>
      <c r="AB49" s="79"/>
      <c r="AC49" s="15"/>
      <c r="AD49" s="86"/>
      <c r="AE49" s="86"/>
    </row>
    <row r="50" spans="1:31" x14ac:dyDescent="0.25">
      <c r="A50" s="25"/>
      <c r="B50" s="25"/>
      <c r="C50" s="349" t="s">
        <v>125</v>
      </c>
      <c r="D50" s="350"/>
      <c r="E50" s="76"/>
      <c r="F50" s="76">
        <f>ROUND((($E$6+$G$6)/2),0)</f>
        <v>0</v>
      </c>
      <c r="G50" s="76">
        <f>$P$3*$D$3</f>
        <v>0</v>
      </c>
      <c r="H50" s="76"/>
      <c r="I50" s="80"/>
      <c r="J50" s="81"/>
      <c r="K50" s="66">
        <f t="shared" si="1"/>
        <v>0</v>
      </c>
      <c r="L50" s="349" t="s">
        <v>212</v>
      </c>
      <c r="M50" s="350"/>
      <c r="N50" s="76"/>
      <c r="O50" s="76">
        <f>ROUND((($O$6+$E$6)/2),0)</f>
        <v>0</v>
      </c>
      <c r="P50" s="76">
        <f>$U$3*$D$3</f>
        <v>0</v>
      </c>
      <c r="Q50" s="76"/>
      <c r="R50" s="80"/>
      <c r="S50" s="81"/>
      <c r="T50" s="66">
        <f t="shared" si="2"/>
        <v>0</v>
      </c>
      <c r="U50" s="349"/>
      <c r="V50" s="350"/>
      <c r="W50" s="76"/>
      <c r="X50" s="76"/>
      <c r="Y50" s="76"/>
      <c r="Z50" s="76"/>
      <c r="AA50" s="80"/>
      <c r="AB50" s="81"/>
      <c r="AC50" s="66"/>
      <c r="AD50" s="86"/>
      <c r="AE50" s="86"/>
    </row>
    <row r="51" spans="1:31" x14ac:dyDescent="0.25">
      <c r="A51" s="25"/>
      <c r="B51" s="25"/>
      <c r="C51" s="351" t="s">
        <v>126</v>
      </c>
      <c r="D51" s="352"/>
      <c r="E51" s="74"/>
      <c r="F51" s="74">
        <f>ROUND((($E$6+$P$6)/2),0)</f>
        <v>0</v>
      </c>
      <c r="G51" s="74">
        <f>$H$3*$D$3</f>
        <v>0</v>
      </c>
      <c r="H51" s="74"/>
      <c r="I51" s="78"/>
      <c r="J51" s="79"/>
      <c r="K51" s="15">
        <f t="shared" si="1"/>
        <v>0</v>
      </c>
      <c r="L51" s="351" t="s">
        <v>213</v>
      </c>
      <c r="M51" s="352"/>
      <c r="N51" s="74"/>
      <c r="O51" s="74">
        <f>ROUND((($H$6+$E$6)/2),0)</f>
        <v>0</v>
      </c>
      <c r="P51" s="74">
        <f>$P$3*$D$3</f>
        <v>0</v>
      </c>
      <c r="Q51" s="74"/>
      <c r="R51" s="78"/>
      <c r="S51" s="79"/>
      <c r="T51" s="15">
        <f t="shared" si="2"/>
        <v>0</v>
      </c>
      <c r="U51" s="351"/>
      <c r="V51" s="352"/>
      <c r="W51" s="74"/>
      <c r="X51" s="74"/>
      <c r="Y51" s="74"/>
      <c r="Z51" s="74"/>
      <c r="AA51" s="78"/>
      <c r="AB51" s="79"/>
      <c r="AC51" s="15"/>
      <c r="AD51" s="86"/>
      <c r="AE51" s="86"/>
    </row>
    <row r="52" spans="1:31" x14ac:dyDescent="0.25">
      <c r="A52" s="25"/>
      <c r="B52" s="25"/>
      <c r="C52" s="349" t="s">
        <v>278</v>
      </c>
      <c r="D52" s="350"/>
      <c r="E52" s="76"/>
      <c r="F52" s="76">
        <f>ROUND((($H$6+$I$6)/2),0)</f>
        <v>0</v>
      </c>
      <c r="G52" s="76">
        <f>$E$3*$D$3</f>
        <v>0</v>
      </c>
      <c r="H52" s="76"/>
      <c r="I52" s="80"/>
      <c r="J52" s="81"/>
      <c r="K52" s="66">
        <f t="shared" si="1"/>
        <v>0</v>
      </c>
      <c r="L52" s="349" t="s">
        <v>214</v>
      </c>
      <c r="M52" s="350"/>
      <c r="N52" s="76"/>
      <c r="O52" s="76">
        <f>ROUND((($K$6+$G$6)/2),0)</f>
        <v>0</v>
      </c>
      <c r="P52" s="76">
        <f>$H$3*$D$3</f>
        <v>0</v>
      </c>
      <c r="Q52" s="76"/>
      <c r="R52" s="80"/>
      <c r="S52" s="81"/>
      <c r="T52" s="66">
        <f t="shared" si="2"/>
        <v>0</v>
      </c>
      <c r="U52" s="349"/>
      <c r="V52" s="350"/>
      <c r="W52" s="76"/>
      <c r="X52" s="76"/>
      <c r="Y52" s="76"/>
      <c r="Z52" s="76"/>
      <c r="AA52" s="80"/>
      <c r="AB52" s="81"/>
      <c r="AC52" s="66"/>
      <c r="AD52" s="86"/>
      <c r="AE52" s="86"/>
    </row>
    <row r="53" spans="1:31" x14ac:dyDescent="0.25">
      <c r="A53" s="25"/>
      <c r="B53" s="25"/>
      <c r="C53" s="351" t="s">
        <v>127</v>
      </c>
      <c r="D53" s="352"/>
      <c r="E53" s="74"/>
      <c r="F53" s="74">
        <f>ROUND(($P$6),0)</f>
        <v>0</v>
      </c>
      <c r="G53" s="74">
        <f>$V$3*$D$3</f>
        <v>0</v>
      </c>
      <c r="H53" s="74"/>
      <c r="I53" s="78"/>
      <c r="J53" s="79"/>
      <c r="K53" s="15">
        <f t="shared" si="1"/>
        <v>0</v>
      </c>
      <c r="L53" s="351" t="s">
        <v>215</v>
      </c>
      <c r="M53" s="352"/>
      <c r="N53" s="74"/>
      <c r="O53" s="74">
        <f>ROUND((($O$6+$P$6)/2),0)</f>
        <v>0</v>
      </c>
      <c r="P53" s="74">
        <f>$S$3*$D$3</f>
        <v>0</v>
      </c>
      <c r="Q53" s="74"/>
      <c r="R53" s="78"/>
      <c r="S53" s="79"/>
      <c r="T53" s="15">
        <f t="shared" si="2"/>
        <v>0</v>
      </c>
      <c r="U53" s="351"/>
      <c r="V53" s="352"/>
      <c r="W53" s="74"/>
      <c r="X53" s="74"/>
      <c r="Y53" s="74"/>
      <c r="Z53" s="74"/>
      <c r="AA53" s="78"/>
      <c r="AB53" s="79"/>
      <c r="AC53" s="15"/>
      <c r="AD53" s="86"/>
      <c r="AE53" s="86"/>
    </row>
    <row r="54" spans="1:31" x14ac:dyDescent="0.25">
      <c r="A54" s="25"/>
      <c r="B54" s="25"/>
      <c r="C54" s="349" t="s">
        <v>128</v>
      </c>
      <c r="D54" s="350"/>
      <c r="E54" s="76"/>
      <c r="F54" s="76">
        <f>ROUND((($P$6+$I$6)/2),0)</f>
        <v>0</v>
      </c>
      <c r="G54" s="76">
        <f>$T$3*$D$3</f>
        <v>0</v>
      </c>
      <c r="H54" s="76"/>
      <c r="I54" s="80"/>
      <c r="J54" s="81"/>
      <c r="K54" s="66">
        <f t="shared" si="1"/>
        <v>0</v>
      </c>
      <c r="L54" s="349" t="s">
        <v>216</v>
      </c>
      <c r="M54" s="350"/>
      <c r="N54" s="76"/>
      <c r="O54" s="76">
        <f>ROUND((($E$6+$P$6)/2),0)</f>
        <v>0</v>
      </c>
      <c r="P54" s="76">
        <f>$H$3*$D$3</f>
        <v>0</v>
      </c>
      <c r="Q54" s="76"/>
      <c r="R54" s="80"/>
      <c r="S54" s="81"/>
      <c r="T54" s="66">
        <f t="shared" si="2"/>
        <v>0</v>
      </c>
      <c r="U54" s="349"/>
      <c r="V54" s="350"/>
      <c r="W54" s="76"/>
      <c r="X54" s="76"/>
      <c r="Y54" s="76"/>
      <c r="Z54" s="76"/>
      <c r="AA54" s="80"/>
      <c r="AB54" s="81"/>
      <c r="AC54" s="66"/>
      <c r="AD54" s="86"/>
      <c r="AE54" s="86"/>
    </row>
    <row r="55" spans="1:31" x14ac:dyDescent="0.25">
      <c r="A55" s="25"/>
      <c r="B55" s="25"/>
      <c r="C55" s="351" t="s">
        <v>129</v>
      </c>
      <c r="D55" s="352"/>
      <c r="E55" s="74"/>
      <c r="F55" s="74">
        <f>ROUND((($M$6+$P$6)/2),0)</f>
        <v>0</v>
      </c>
      <c r="G55" s="74">
        <f>$W$3*$D$3</f>
        <v>0</v>
      </c>
      <c r="H55" s="74"/>
      <c r="I55" s="78"/>
      <c r="J55" s="79"/>
      <c r="K55" s="15">
        <f t="shared" si="1"/>
        <v>0</v>
      </c>
      <c r="L55" s="351" t="s">
        <v>290</v>
      </c>
      <c r="M55" s="352"/>
      <c r="N55" s="74"/>
      <c r="O55" s="74">
        <f>ROUND((($H$6+$O$6)/2),0)</f>
        <v>0</v>
      </c>
      <c r="P55" s="74">
        <f>$E$3*$D$3</f>
        <v>0</v>
      </c>
      <c r="Q55" s="74"/>
      <c r="R55" s="78"/>
      <c r="S55" s="79"/>
      <c r="T55" s="15">
        <f t="shared" si="2"/>
        <v>0</v>
      </c>
      <c r="U55" s="351"/>
      <c r="V55" s="352"/>
      <c r="W55" s="74"/>
      <c r="X55" s="74"/>
      <c r="Y55" s="74"/>
      <c r="Z55" s="74"/>
      <c r="AA55" s="78"/>
      <c r="AB55" s="79"/>
      <c r="AC55" s="15"/>
      <c r="AD55" s="86"/>
      <c r="AE55" s="86"/>
    </row>
    <row r="56" spans="1:31" x14ac:dyDescent="0.25">
      <c r="A56" s="25"/>
      <c r="B56" s="25"/>
      <c r="C56" s="349" t="s">
        <v>130</v>
      </c>
      <c r="D56" s="350"/>
      <c r="E56" s="76"/>
      <c r="F56" s="76">
        <f>ROUND(($E$6),0)</f>
        <v>0</v>
      </c>
      <c r="G56" s="76"/>
      <c r="H56" s="76"/>
      <c r="I56" s="80"/>
      <c r="J56" s="81"/>
      <c r="K56" s="66">
        <f t="shared" si="1"/>
        <v>0</v>
      </c>
      <c r="L56" s="349" t="s">
        <v>217</v>
      </c>
      <c r="M56" s="350"/>
      <c r="N56" s="76"/>
      <c r="O56" s="76">
        <f>ROUND((($P$6+$E$6)/2),0)</f>
        <v>0</v>
      </c>
      <c r="P56" s="76">
        <f>$P$3*$D$3</f>
        <v>0</v>
      </c>
      <c r="Q56" s="76"/>
      <c r="R56" s="80"/>
      <c r="S56" s="81"/>
      <c r="T56" s="66">
        <f t="shared" si="2"/>
        <v>0</v>
      </c>
      <c r="U56" s="349"/>
      <c r="V56" s="350"/>
      <c r="W56" s="76"/>
      <c r="X56" s="76"/>
      <c r="Y56" s="76"/>
      <c r="Z56" s="76"/>
      <c r="AA56" s="80"/>
      <c r="AB56" s="81"/>
      <c r="AC56" s="66"/>
      <c r="AD56" s="86"/>
      <c r="AE56" s="86"/>
    </row>
    <row r="57" spans="1:31" x14ac:dyDescent="0.25">
      <c r="A57" s="25"/>
      <c r="B57" s="25"/>
      <c r="C57" s="351" t="s">
        <v>131</v>
      </c>
      <c r="D57" s="352"/>
      <c r="E57" s="74"/>
      <c r="F57" s="74">
        <f>ROUND((($P$6+$I$6)/2),0)</f>
        <v>0</v>
      </c>
      <c r="G57" s="74">
        <f>$V$3*$D$3</f>
        <v>0</v>
      </c>
      <c r="H57" s="74"/>
      <c r="I57" s="78"/>
      <c r="J57" s="79"/>
      <c r="K57" s="15">
        <f t="shared" si="1"/>
        <v>0</v>
      </c>
      <c r="L57" s="351" t="s">
        <v>218</v>
      </c>
      <c r="M57" s="352"/>
      <c r="N57" s="74"/>
      <c r="O57" s="74">
        <f>ROUND((($P$6+$I$6)/2),0)</f>
        <v>0</v>
      </c>
      <c r="P57" s="74">
        <f>$U$3*$D$3</f>
        <v>0</v>
      </c>
      <c r="Q57" s="74"/>
      <c r="R57" s="78"/>
      <c r="S57" s="79"/>
      <c r="T57" s="15">
        <f t="shared" si="2"/>
        <v>0</v>
      </c>
      <c r="U57" s="351"/>
      <c r="V57" s="352"/>
      <c r="W57" s="74"/>
      <c r="X57" s="74"/>
      <c r="Y57" s="74"/>
      <c r="Z57" s="74"/>
      <c r="AA57" s="78"/>
      <c r="AB57" s="79"/>
      <c r="AC57" s="15"/>
      <c r="AD57" s="86"/>
      <c r="AE57" s="86"/>
    </row>
    <row r="58" spans="1:31" x14ac:dyDescent="0.25">
      <c r="A58" s="25"/>
      <c r="B58" s="25"/>
      <c r="C58" s="349" t="s">
        <v>133</v>
      </c>
      <c r="D58" s="350"/>
      <c r="E58" s="76"/>
      <c r="F58" s="76">
        <f>ROUND(($E$6),0)</f>
        <v>0</v>
      </c>
      <c r="G58" s="76">
        <f>$G$3*$D$3</f>
        <v>0</v>
      </c>
      <c r="H58" s="76"/>
      <c r="I58" s="80"/>
      <c r="J58" s="81"/>
      <c r="K58" s="66">
        <f t="shared" si="1"/>
        <v>0</v>
      </c>
      <c r="L58" s="349" t="s">
        <v>219</v>
      </c>
      <c r="M58" s="350"/>
      <c r="N58" s="76"/>
      <c r="O58" s="76">
        <f>ROUND((($G$6+$O$6+$P$6)/3),0)</f>
        <v>0</v>
      </c>
      <c r="P58" s="76">
        <f>$T$3*$D$3</f>
        <v>0</v>
      </c>
      <c r="Q58" s="76"/>
      <c r="R58" s="80"/>
      <c r="S58" s="81"/>
      <c r="T58" s="66">
        <f t="shared" si="2"/>
        <v>0</v>
      </c>
      <c r="U58" s="349"/>
      <c r="V58" s="350"/>
      <c r="W58" s="76"/>
      <c r="X58" s="76"/>
      <c r="Y58" s="76"/>
      <c r="Z58" s="76"/>
      <c r="AA58" s="80"/>
      <c r="AB58" s="81"/>
      <c r="AC58" s="66"/>
      <c r="AD58" s="86"/>
      <c r="AE58" s="86"/>
    </row>
    <row r="59" spans="1:31" x14ac:dyDescent="0.25">
      <c r="A59" s="25"/>
      <c r="B59" s="25"/>
      <c r="C59" s="351" t="s">
        <v>132</v>
      </c>
      <c r="D59" s="352"/>
      <c r="E59" s="74"/>
      <c r="F59" s="74">
        <f>ROUND(($E$6),0)</f>
        <v>0</v>
      </c>
      <c r="G59" s="74">
        <f>$G$3*$D$3</f>
        <v>0</v>
      </c>
      <c r="H59" s="74"/>
      <c r="I59" s="78"/>
      <c r="J59" s="79"/>
      <c r="K59" s="15">
        <f t="shared" si="1"/>
        <v>0</v>
      </c>
      <c r="L59" s="351" t="s">
        <v>220</v>
      </c>
      <c r="M59" s="352"/>
      <c r="N59" s="74"/>
      <c r="O59" s="74">
        <f>ROUND((($O$6+$M$6)/2),0)</f>
        <v>0</v>
      </c>
      <c r="P59" s="74">
        <f>$W$3*$D$3</f>
        <v>0</v>
      </c>
      <c r="Q59" s="74"/>
      <c r="R59" s="78"/>
      <c r="S59" s="79"/>
      <c r="T59" s="15">
        <f t="shared" si="2"/>
        <v>0</v>
      </c>
      <c r="U59" s="351"/>
      <c r="V59" s="352"/>
      <c r="W59" s="74"/>
      <c r="X59" s="74"/>
      <c r="Y59" s="74"/>
      <c r="Z59" s="74"/>
      <c r="AA59" s="78"/>
      <c r="AB59" s="79"/>
      <c r="AC59" s="15"/>
      <c r="AD59" s="86"/>
      <c r="AE59" s="86"/>
    </row>
    <row r="60" spans="1:31" x14ac:dyDescent="0.25">
      <c r="A60" s="25"/>
      <c r="B60" s="25"/>
      <c r="C60" s="349" t="s">
        <v>134</v>
      </c>
      <c r="D60" s="350"/>
      <c r="E60" s="76"/>
      <c r="F60" s="76">
        <f>ROUND((($P$6+$E$6)/2),0)</f>
        <v>0</v>
      </c>
      <c r="G60" s="76">
        <f>$Y$3*$D$3</f>
        <v>0</v>
      </c>
      <c r="H60" s="76"/>
      <c r="I60" s="80"/>
      <c r="J60" s="81"/>
      <c r="K60" s="66">
        <f t="shared" si="1"/>
        <v>0</v>
      </c>
      <c r="L60" s="349" t="s">
        <v>221</v>
      </c>
      <c r="M60" s="350"/>
      <c r="N60" s="76"/>
      <c r="O60" s="76">
        <f>ROUND((($I$6+$P$6)/2),0)</f>
        <v>0</v>
      </c>
      <c r="P60" s="76">
        <f>$E$3*$D$3</f>
        <v>0</v>
      </c>
      <c r="Q60" s="76"/>
      <c r="R60" s="80"/>
      <c r="S60" s="81"/>
      <c r="T60" s="66">
        <f t="shared" si="2"/>
        <v>0</v>
      </c>
      <c r="U60" s="349"/>
      <c r="V60" s="350"/>
      <c r="W60" s="76"/>
      <c r="X60" s="76"/>
      <c r="Y60" s="76"/>
      <c r="Z60" s="76"/>
      <c r="AA60" s="80"/>
      <c r="AB60" s="81"/>
      <c r="AC60" s="66"/>
      <c r="AD60" s="86"/>
      <c r="AE60" s="86"/>
    </row>
    <row r="61" spans="1:31" x14ac:dyDescent="0.25">
      <c r="A61" s="25"/>
      <c r="B61" s="25"/>
      <c r="C61" s="351" t="s">
        <v>135</v>
      </c>
      <c r="D61" s="352"/>
      <c r="E61" s="74"/>
      <c r="F61" s="74">
        <f>ROUND((($M$6+$G$6)/2),0)</f>
        <v>0</v>
      </c>
      <c r="G61" s="74">
        <f>$Y$3*$D$3</f>
        <v>0</v>
      </c>
      <c r="H61" s="74"/>
      <c r="I61" s="78"/>
      <c r="J61" s="79"/>
      <c r="K61" s="15">
        <f t="shared" si="1"/>
        <v>0</v>
      </c>
      <c r="L61" s="351" t="s">
        <v>222</v>
      </c>
      <c r="M61" s="352"/>
      <c r="N61" s="74"/>
      <c r="O61" s="74">
        <f>ROUND((($P$6+$I$6)/2),0)</f>
        <v>0</v>
      </c>
      <c r="P61" s="74">
        <f>$V$3*$D$3</f>
        <v>0</v>
      </c>
      <c r="Q61" s="74"/>
      <c r="R61" s="78"/>
      <c r="S61" s="79"/>
      <c r="T61" s="15">
        <f t="shared" si="2"/>
        <v>0</v>
      </c>
      <c r="U61" s="351"/>
      <c r="V61" s="352"/>
      <c r="W61" s="74"/>
      <c r="X61" s="74"/>
      <c r="Y61" s="74"/>
      <c r="Z61" s="74"/>
      <c r="AA61" s="78"/>
      <c r="AB61" s="79"/>
      <c r="AC61" s="15"/>
      <c r="AD61" s="86"/>
      <c r="AE61" s="86"/>
    </row>
    <row r="62" spans="1:31" x14ac:dyDescent="0.25">
      <c r="A62" s="25"/>
      <c r="B62" s="25"/>
      <c r="C62" s="349" t="s">
        <v>136</v>
      </c>
      <c r="D62" s="350"/>
      <c r="E62" s="76"/>
      <c r="F62" s="76">
        <f>ROUND(($D$6),0)</f>
        <v>0</v>
      </c>
      <c r="G62" s="76">
        <f>$H$3*$D$3</f>
        <v>0</v>
      </c>
      <c r="H62" s="76"/>
      <c r="I62" s="80"/>
      <c r="J62" s="81"/>
      <c r="K62" s="66">
        <f t="shared" si="1"/>
        <v>0</v>
      </c>
      <c r="L62" s="349" t="s">
        <v>223</v>
      </c>
      <c r="M62" s="350"/>
      <c r="N62" s="76"/>
      <c r="O62" s="76">
        <f>ROUND((($P$6+$O$6)/2),0)</f>
        <v>0</v>
      </c>
      <c r="P62" s="76">
        <f>$V$3*$D$3</f>
        <v>0</v>
      </c>
      <c r="Q62" s="76"/>
      <c r="R62" s="80"/>
      <c r="S62" s="81"/>
      <c r="T62" s="66">
        <f t="shared" si="2"/>
        <v>0</v>
      </c>
      <c r="U62" s="349"/>
      <c r="V62" s="350"/>
      <c r="W62" s="76"/>
      <c r="X62" s="76"/>
      <c r="Y62" s="76"/>
      <c r="Z62" s="76"/>
      <c r="AA62" s="80"/>
      <c r="AB62" s="81"/>
      <c r="AC62" s="66"/>
      <c r="AD62" s="86"/>
      <c r="AE62" s="86"/>
    </row>
    <row r="63" spans="1:31" x14ac:dyDescent="0.25">
      <c r="A63" s="25"/>
      <c r="B63" s="25"/>
      <c r="C63" s="351" t="s">
        <v>137</v>
      </c>
      <c r="D63" s="352"/>
      <c r="E63" s="74"/>
      <c r="F63" s="74">
        <f>ROUND((($P$6+$O$6)/2),0)</f>
        <v>0</v>
      </c>
      <c r="G63" s="74">
        <f>$S$3*$D$3</f>
        <v>0</v>
      </c>
      <c r="H63" s="74"/>
      <c r="I63" s="78"/>
      <c r="J63" s="79"/>
      <c r="K63" s="15">
        <f t="shared" si="1"/>
        <v>0</v>
      </c>
      <c r="L63" s="351" t="s">
        <v>224</v>
      </c>
      <c r="M63" s="352"/>
      <c r="N63" s="74"/>
      <c r="O63" s="74">
        <f>ROUND((($I$6+$E$6)/2),0)</f>
        <v>0</v>
      </c>
      <c r="P63" s="74">
        <f>$Y$3*$D$3</f>
        <v>0</v>
      </c>
      <c r="Q63" s="74"/>
      <c r="R63" s="78"/>
      <c r="S63" s="79"/>
      <c r="T63" s="15">
        <f t="shared" si="2"/>
        <v>0</v>
      </c>
      <c r="U63" s="351"/>
      <c r="V63" s="352"/>
      <c r="W63" s="74"/>
      <c r="X63" s="74"/>
      <c r="Y63" s="74"/>
      <c r="Z63" s="74"/>
      <c r="AA63" s="78"/>
      <c r="AB63" s="79"/>
      <c r="AC63" s="15"/>
      <c r="AD63" s="86"/>
      <c r="AE63" s="86"/>
    </row>
    <row r="64" spans="1:31" x14ac:dyDescent="0.25">
      <c r="A64" s="25"/>
      <c r="B64" s="25"/>
      <c r="C64" s="349" t="s">
        <v>138</v>
      </c>
      <c r="D64" s="350"/>
      <c r="E64" s="76"/>
      <c r="F64" s="76">
        <f>ROUND((($G$6+$E$6)/2),0)</f>
        <v>0</v>
      </c>
      <c r="G64" s="76">
        <f>$H$3*$D$3</f>
        <v>0</v>
      </c>
      <c r="H64" s="76"/>
      <c r="I64" s="80"/>
      <c r="J64" s="81"/>
      <c r="K64" s="66">
        <f t="shared" si="1"/>
        <v>0</v>
      </c>
      <c r="L64" s="349" t="s">
        <v>225</v>
      </c>
      <c r="M64" s="350"/>
      <c r="N64" s="76"/>
      <c r="O64" s="76">
        <f>ROUND((($H$6+$G$6)/2),0)</f>
        <v>0</v>
      </c>
      <c r="P64" s="76">
        <f>$Q$3*$D$3</f>
        <v>0</v>
      </c>
      <c r="Q64" s="76"/>
      <c r="R64" s="80"/>
      <c r="S64" s="81"/>
      <c r="T64" s="66">
        <f t="shared" si="2"/>
        <v>0</v>
      </c>
      <c r="U64" s="349"/>
      <c r="V64" s="350"/>
      <c r="W64" s="76"/>
      <c r="X64" s="76"/>
      <c r="Y64" s="76"/>
      <c r="Z64" s="76"/>
      <c r="AA64" s="80"/>
      <c r="AB64" s="81"/>
      <c r="AC64" s="66"/>
      <c r="AD64" s="86"/>
      <c r="AE64" s="86"/>
    </row>
    <row r="65" spans="1:31" x14ac:dyDescent="0.25">
      <c r="A65" s="25"/>
      <c r="B65" s="25"/>
      <c r="C65" s="351" t="s">
        <v>139</v>
      </c>
      <c r="D65" s="352"/>
      <c r="E65" s="74"/>
      <c r="F65" s="74">
        <f>ROUND(($O$6),0)</f>
        <v>0</v>
      </c>
      <c r="G65" s="74">
        <f>$L$3*$D$3</f>
        <v>0</v>
      </c>
      <c r="H65" s="74"/>
      <c r="I65" s="78"/>
      <c r="J65" s="79"/>
      <c r="K65" s="15">
        <f t="shared" si="1"/>
        <v>0</v>
      </c>
      <c r="L65" s="351" t="s">
        <v>226</v>
      </c>
      <c r="M65" s="352"/>
      <c r="N65" s="74"/>
      <c r="O65" s="74">
        <f>ROUND((($M$6+$P$6)/2),0)</f>
        <v>0</v>
      </c>
      <c r="P65" s="74">
        <f>$Q$3*$D$3</f>
        <v>0</v>
      </c>
      <c r="Q65" s="74"/>
      <c r="R65" s="78"/>
      <c r="S65" s="79"/>
      <c r="T65" s="15">
        <f t="shared" si="2"/>
        <v>0</v>
      </c>
      <c r="U65" s="351"/>
      <c r="V65" s="352"/>
      <c r="W65" s="74"/>
      <c r="X65" s="74"/>
      <c r="Y65" s="74"/>
      <c r="Z65" s="74"/>
      <c r="AA65" s="78"/>
      <c r="AB65" s="79"/>
      <c r="AC65" s="15"/>
      <c r="AD65" s="86"/>
      <c r="AE65" s="86"/>
    </row>
    <row r="66" spans="1:31" x14ac:dyDescent="0.25">
      <c r="A66" s="25"/>
      <c r="B66" s="25"/>
      <c r="C66" s="349" t="s">
        <v>140</v>
      </c>
      <c r="D66" s="350"/>
      <c r="E66" s="76"/>
      <c r="F66" s="76">
        <f>ROUND((($H$6+$I$6)/2),0)</f>
        <v>0</v>
      </c>
      <c r="G66" s="76">
        <f>$E$3*$D$3</f>
        <v>0</v>
      </c>
      <c r="H66" s="76"/>
      <c r="I66" s="80"/>
      <c r="J66" s="81"/>
      <c r="K66" s="66">
        <f t="shared" si="1"/>
        <v>0</v>
      </c>
      <c r="L66" s="349" t="s">
        <v>282</v>
      </c>
      <c r="M66" s="350"/>
      <c r="N66" s="76"/>
      <c r="O66" s="76">
        <f>ROUND((($E$6+$P$6)/2),0)</f>
        <v>0</v>
      </c>
      <c r="P66" s="76">
        <f>$M$3*$D$3</f>
        <v>0</v>
      </c>
      <c r="Q66" s="76"/>
      <c r="R66" s="80"/>
      <c r="S66" s="81"/>
      <c r="T66" s="66">
        <f t="shared" si="2"/>
        <v>0</v>
      </c>
      <c r="U66" s="349"/>
      <c r="V66" s="350"/>
      <c r="W66" s="76"/>
      <c r="X66" s="76"/>
      <c r="Y66" s="76"/>
      <c r="Z66" s="76"/>
      <c r="AA66" s="80"/>
      <c r="AB66" s="81"/>
      <c r="AC66" s="66"/>
      <c r="AD66" s="86"/>
      <c r="AE66" s="86"/>
    </row>
    <row r="67" spans="1:31" x14ac:dyDescent="0.25">
      <c r="A67" s="25"/>
      <c r="B67" s="25"/>
      <c r="C67" s="351" t="s">
        <v>141</v>
      </c>
      <c r="D67" s="352"/>
      <c r="E67" s="74"/>
      <c r="F67" s="74">
        <f>ROUND((($H$6+$I$6)/2),0)</f>
        <v>0</v>
      </c>
      <c r="G67" s="74">
        <f>$E$3*$D$3</f>
        <v>0</v>
      </c>
      <c r="H67" s="74"/>
      <c r="I67" s="78"/>
      <c r="J67" s="79"/>
      <c r="K67" s="15">
        <f t="shared" si="1"/>
        <v>0</v>
      </c>
      <c r="L67" s="351" t="s">
        <v>227</v>
      </c>
      <c r="M67" s="352"/>
      <c r="N67" s="74"/>
      <c r="O67" s="74">
        <f>ROUND((($E$6+$G$6)/2),0)</f>
        <v>0</v>
      </c>
      <c r="P67" s="74">
        <f>$H$3*$D$3</f>
        <v>0</v>
      </c>
      <c r="Q67" s="74"/>
      <c r="R67" s="78"/>
      <c r="S67" s="79"/>
      <c r="T67" s="15">
        <f t="shared" si="2"/>
        <v>0</v>
      </c>
      <c r="U67" s="351"/>
      <c r="V67" s="352"/>
      <c r="W67" s="74"/>
      <c r="X67" s="74"/>
      <c r="Y67" s="74"/>
      <c r="Z67" s="74"/>
      <c r="AA67" s="78"/>
      <c r="AB67" s="79"/>
      <c r="AC67" s="15"/>
      <c r="AD67" s="86"/>
      <c r="AE67" s="86"/>
    </row>
    <row r="68" spans="1:31" x14ac:dyDescent="0.25">
      <c r="A68" s="25"/>
      <c r="B68" s="25"/>
      <c r="C68" s="349" t="s">
        <v>142</v>
      </c>
      <c r="D68" s="350"/>
      <c r="E68" s="76"/>
      <c r="F68" s="76">
        <f>ROUND((($E$6+$L$6)/2),0)</f>
        <v>0</v>
      </c>
      <c r="G68" s="76">
        <f>$U$3*$D$3</f>
        <v>0</v>
      </c>
      <c r="H68" s="76"/>
      <c r="I68" s="80"/>
      <c r="J68" s="81"/>
      <c r="K68" s="66">
        <f t="shared" si="1"/>
        <v>0</v>
      </c>
      <c r="L68" s="349" t="s">
        <v>228</v>
      </c>
      <c r="M68" s="350"/>
      <c r="N68" s="76"/>
      <c r="O68" s="76">
        <f>ROUND((($E$6+$G$6)/2),0)</f>
        <v>0</v>
      </c>
      <c r="P68" s="76">
        <f>$H$3*$D$3</f>
        <v>0</v>
      </c>
      <c r="Q68" s="76"/>
      <c r="R68" s="80"/>
      <c r="S68" s="81"/>
      <c r="T68" s="66">
        <f t="shared" si="2"/>
        <v>0</v>
      </c>
      <c r="U68" s="349"/>
      <c r="V68" s="350"/>
      <c r="W68" s="76"/>
      <c r="X68" s="76"/>
      <c r="Y68" s="76"/>
      <c r="Z68" s="76"/>
      <c r="AA68" s="80"/>
      <c r="AB68" s="81"/>
      <c r="AC68" s="66"/>
      <c r="AD68" s="86"/>
      <c r="AE68" s="86"/>
    </row>
    <row r="69" spans="1:31" x14ac:dyDescent="0.25">
      <c r="A69" s="25"/>
      <c r="B69" s="25"/>
      <c r="C69" s="351" t="s">
        <v>143</v>
      </c>
      <c r="D69" s="352"/>
      <c r="E69" s="74"/>
      <c r="F69" s="74">
        <f>ROUND((($D$6+$G$6)/2),0)</f>
        <v>0</v>
      </c>
      <c r="G69" s="74">
        <f>$T$3*$D$3</f>
        <v>0</v>
      </c>
      <c r="H69" s="74"/>
      <c r="I69" s="78"/>
      <c r="J69" s="79"/>
      <c r="K69" s="15">
        <f t="shared" si="1"/>
        <v>0</v>
      </c>
      <c r="L69" s="351" t="s">
        <v>229</v>
      </c>
      <c r="M69" s="352"/>
      <c r="N69" s="74"/>
      <c r="O69" s="74">
        <f>ROUND((($E$6+$P$6)/2),0)</f>
        <v>0</v>
      </c>
      <c r="P69" s="74">
        <f>$P$3*$D$3</f>
        <v>0</v>
      </c>
      <c r="Q69" s="74"/>
      <c r="R69" s="78"/>
      <c r="S69" s="79"/>
      <c r="T69" s="15">
        <f t="shared" si="2"/>
        <v>0</v>
      </c>
      <c r="U69" s="351"/>
      <c r="V69" s="352"/>
      <c r="W69" s="74"/>
      <c r="X69" s="74"/>
      <c r="Y69" s="74"/>
      <c r="Z69" s="74"/>
      <c r="AA69" s="78"/>
      <c r="AB69" s="79"/>
      <c r="AC69" s="15"/>
      <c r="AD69" s="86"/>
      <c r="AE69" s="86"/>
    </row>
    <row r="70" spans="1:31" x14ac:dyDescent="0.25">
      <c r="A70" s="25"/>
      <c r="B70" s="25"/>
      <c r="C70" s="349" t="s">
        <v>144</v>
      </c>
      <c r="D70" s="350"/>
      <c r="E70" s="76"/>
      <c r="F70" s="76">
        <f>ROUND(($M$6),0)</f>
        <v>0</v>
      </c>
      <c r="G70" s="76">
        <f>$W$3*$D$3</f>
        <v>0</v>
      </c>
      <c r="H70" s="76"/>
      <c r="I70" s="80"/>
      <c r="J70" s="81"/>
      <c r="K70" s="66">
        <f t="shared" si="1"/>
        <v>0</v>
      </c>
      <c r="L70" s="349" t="s">
        <v>230</v>
      </c>
      <c r="M70" s="350"/>
      <c r="N70" s="76"/>
      <c r="O70" s="76">
        <f>ROUND((($K$6+$E$6)/2),0)</f>
        <v>0</v>
      </c>
      <c r="P70" s="76">
        <f>$P$3*$D$3</f>
        <v>0</v>
      </c>
      <c r="Q70" s="76"/>
      <c r="R70" s="80"/>
      <c r="S70" s="81"/>
      <c r="T70" s="66">
        <f t="shared" si="2"/>
        <v>0</v>
      </c>
      <c r="U70" s="349"/>
      <c r="V70" s="350"/>
      <c r="W70" s="76"/>
      <c r="X70" s="76"/>
      <c r="Y70" s="76"/>
      <c r="Z70" s="76"/>
      <c r="AA70" s="80"/>
      <c r="AB70" s="81"/>
      <c r="AC70" s="66"/>
      <c r="AD70" s="86"/>
      <c r="AE70" s="86"/>
    </row>
    <row r="71" spans="1:31" x14ac:dyDescent="0.25">
      <c r="A71" s="25"/>
      <c r="B71" s="25"/>
      <c r="C71" s="351" t="s">
        <v>145</v>
      </c>
      <c r="D71" s="352"/>
      <c r="E71" s="74"/>
      <c r="F71" s="74">
        <f>ROUND((($H$6+$I$6)/2),0)</f>
        <v>0</v>
      </c>
      <c r="G71" s="74">
        <f>$E$3*$D$3</f>
        <v>0</v>
      </c>
      <c r="H71" s="74"/>
      <c r="I71" s="78"/>
      <c r="J71" s="79"/>
      <c r="K71" s="15">
        <f t="shared" si="1"/>
        <v>0</v>
      </c>
      <c r="L71" s="351" t="s">
        <v>231</v>
      </c>
      <c r="M71" s="352"/>
      <c r="N71" s="74"/>
      <c r="O71" s="74">
        <f>ROUND(($P$6),0)</f>
        <v>0</v>
      </c>
      <c r="P71" s="74"/>
      <c r="Q71" s="74"/>
      <c r="R71" s="78"/>
      <c r="S71" s="79"/>
      <c r="T71" s="15">
        <f t="shared" si="2"/>
        <v>0</v>
      </c>
      <c r="U71" s="351"/>
      <c r="V71" s="352"/>
      <c r="W71" s="74"/>
      <c r="X71" s="74"/>
      <c r="Y71" s="74"/>
      <c r="Z71" s="74"/>
      <c r="AA71" s="78"/>
      <c r="AB71" s="79"/>
      <c r="AC71" s="15"/>
      <c r="AD71" s="86"/>
      <c r="AE71" s="86"/>
    </row>
    <row r="72" spans="1:31" x14ac:dyDescent="0.25">
      <c r="A72" s="25"/>
      <c r="B72" s="25"/>
      <c r="C72" s="349" t="s">
        <v>146</v>
      </c>
      <c r="D72" s="350"/>
      <c r="E72" s="76"/>
      <c r="F72" s="76">
        <f>ROUND((($H$6+$I$6)/2),0)</f>
        <v>0</v>
      </c>
      <c r="G72" s="76">
        <f>$E$3*$D$3</f>
        <v>0</v>
      </c>
      <c r="H72" s="76"/>
      <c r="I72" s="80"/>
      <c r="J72" s="81"/>
      <c r="K72" s="66">
        <f t="shared" si="1"/>
        <v>0</v>
      </c>
      <c r="L72" s="349" t="s">
        <v>232</v>
      </c>
      <c r="M72" s="350"/>
      <c r="N72" s="76"/>
      <c r="O72" s="76" t="s">
        <v>284</v>
      </c>
      <c r="P72" s="76">
        <f>$L$3*$D$3</f>
        <v>0</v>
      </c>
      <c r="Q72" s="76"/>
      <c r="R72" s="80"/>
      <c r="S72" s="81"/>
      <c r="T72" s="66">
        <f>N72*5+P72+Q72+R72+S72</f>
        <v>0</v>
      </c>
      <c r="U72" s="349"/>
      <c r="V72" s="350"/>
      <c r="W72" s="76"/>
      <c r="X72" s="76"/>
      <c r="Y72" s="76"/>
      <c r="Z72" s="76"/>
      <c r="AA72" s="80"/>
      <c r="AB72" s="81"/>
      <c r="AC72" s="66"/>
      <c r="AD72" s="86"/>
      <c r="AE72" s="86"/>
    </row>
    <row r="73" spans="1:31" x14ac:dyDescent="0.25">
      <c r="A73" s="25"/>
      <c r="B73" s="25"/>
      <c r="C73" s="351" t="s">
        <v>147</v>
      </c>
      <c r="D73" s="352"/>
      <c r="E73" s="74"/>
      <c r="F73" s="74">
        <f>ROUND((($G$6+$I$6)/2),0)</f>
        <v>0</v>
      </c>
      <c r="G73" s="74">
        <f>$Y$3*$D$3</f>
        <v>0</v>
      </c>
      <c r="H73" s="74"/>
      <c r="I73" s="78"/>
      <c r="J73" s="79"/>
      <c r="K73" s="15">
        <f t="shared" ref="K73:K106" si="6">E73*5+F73+G73+H73+I73+J73</f>
        <v>0</v>
      </c>
      <c r="L73" s="351" t="s">
        <v>233</v>
      </c>
      <c r="M73" s="352"/>
      <c r="N73" s="74"/>
      <c r="O73" s="74" t="s">
        <v>283</v>
      </c>
      <c r="P73" s="74">
        <f>$S$3*$D$3</f>
        <v>0</v>
      </c>
      <c r="Q73" s="74"/>
      <c r="R73" s="78"/>
      <c r="S73" s="79"/>
      <c r="T73" s="15" t="s">
        <v>283</v>
      </c>
      <c r="U73" s="351"/>
      <c r="V73" s="352"/>
      <c r="W73" s="74"/>
      <c r="X73" s="74"/>
      <c r="Y73" s="74"/>
      <c r="Z73" s="74"/>
      <c r="AA73" s="78"/>
      <c r="AB73" s="79"/>
      <c r="AC73" s="15"/>
      <c r="AD73" s="86"/>
      <c r="AE73" s="86"/>
    </row>
    <row r="74" spans="1:31" x14ac:dyDescent="0.25">
      <c r="A74" s="25"/>
      <c r="B74" s="25"/>
      <c r="C74" s="349" t="s">
        <v>148</v>
      </c>
      <c r="D74" s="350"/>
      <c r="E74" s="76"/>
      <c r="F74" s="76">
        <f>ROUND((($H$6+$I$6)/2),0)</f>
        <v>0</v>
      </c>
      <c r="G74" s="76">
        <f>$E$3*$D$3</f>
        <v>0</v>
      </c>
      <c r="H74" s="76"/>
      <c r="I74" s="80"/>
      <c r="J74" s="81"/>
      <c r="K74" s="66">
        <f t="shared" si="6"/>
        <v>0</v>
      </c>
      <c r="L74" s="349" t="s">
        <v>234</v>
      </c>
      <c r="M74" s="350"/>
      <c r="N74" s="76"/>
      <c r="O74" s="76">
        <f>ROUND(($L$6),0)</f>
        <v>0</v>
      </c>
      <c r="P74" s="76">
        <f>$H$3*$D$3</f>
        <v>0</v>
      </c>
      <c r="Q74" s="76"/>
      <c r="R74" s="80"/>
      <c r="S74" s="81"/>
      <c r="T74" s="66">
        <f t="shared" ref="T74:T106" si="7">N74*5+O74+P74+Q74+R74+S74</f>
        <v>0</v>
      </c>
      <c r="U74" s="349"/>
      <c r="V74" s="350"/>
      <c r="W74" s="76"/>
      <c r="X74" s="76"/>
      <c r="Y74" s="76"/>
      <c r="Z74" s="76"/>
      <c r="AA74" s="80"/>
      <c r="AB74" s="81"/>
      <c r="AC74" s="66"/>
      <c r="AD74" s="86"/>
      <c r="AE74" s="86"/>
    </row>
    <row r="75" spans="1:31" x14ac:dyDescent="0.25">
      <c r="A75" s="25"/>
      <c r="B75" s="25"/>
      <c r="C75" s="351" t="s">
        <v>52</v>
      </c>
      <c r="D75" s="352"/>
      <c r="E75" s="74"/>
      <c r="F75" s="74">
        <f>ROUND((($G$6+$O$6)/2),0)</f>
        <v>0</v>
      </c>
      <c r="G75" s="74">
        <f>$T$3*$D$3</f>
        <v>0</v>
      </c>
      <c r="H75" s="74"/>
      <c r="I75" s="78"/>
      <c r="J75" s="79"/>
      <c r="K75" s="15">
        <f t="shared" si="6"/>
        <v>0</v>
      </c>
      <c r="L75" s="351" t="s">
        <v>338</v>
      </c>
      <c r="M75" s="352"/>
      <c r="N75" s="74"/>
      <c r="O75" s="74">
        <f>ROUND((($E$6+$G$6)/2),0)</f>
        <v>0</v>
      </c>
      <c r="P75" s="74">
        <f>$Y$3*$D$3</f>
        <v>0</v>
      </c>
      <c r="Q75" s="74"/>
      <c r="R75" s="78"/>
      <c r="S75" s="79"/>
      <c r="T75" s="15">
        <f t="shared" si="7"/>
        <v>0</v>
      </c>
      <c r="U75" s="351"/>
      <c r="V75" s="352"/>
      <c r="W75" s="74"/>
      <c r="X75" s="74"/>
      <c r="Y75" s="74"/>
      <c r="Z75" s="74"/>
      <c r="AA75" s="78"/>
      <c r="AB75" s="79"/>
      <c r="AC75" s="15"/>
      <c r="AD75" s="86"/>
      <c r="AE75" s="86"/>
    </row>
    <row r="76" spans="1:31" x14ac:dyDescent="0.25">
      <c r="A76" s="25"/>
      <c r="B76" s="25"/>
      <c r="C76" s="349" t="s">
        <v>149</v>
      </c>
      <c r="D76" s="350"/>
      <c r="E76" s="76"/>
      <c r="F76" s="76">
        <f>ROUND((($E$6+$G$6)/2),0)</f>
        <v>0</v>
      </c>
      <c r="G76" s="76">
        <f>$P$3*$D$3</f>
        <v>0</v>
      </c>
      <c r="H76" s="76"/>
      <c r="I76" s="80"/>
      <c r="J76" s="81"/>
      <c r="K76" s="66">
        <f t="shared" si="6"/>
        <v>0</v>
      </c>
      <c r="L76" s="349" t="s">
        <v>285</v>
      </c>
      <c r="M76" s="350"/>
      <c r="N76" s="76"/>
      <c r="O76" s="76">
        <f>ROUND((($H$6+$P$6)/2),0)</f>
        <v>0</v>
      </c>
      <c r="P76" s="76">
        <f>$E$3*$D$3</f>
        <v>0</v>
      </c>
      <c r="Q76" s="76"/>
      <c r="R76" s="80"/>
      <c r="S76" s="81"/>
      <c r="T76" s="66">
        <f t="shared" si="7"/>
        <v>0</v>
      </c>
      <c r="U76" s="349"/>
      <c r="V76" s="350"/>
      <c r="W76" s="76"/>
      <c r="X76" s="76"/>
      <c r="Y76" s="76"/>
      <c r="Z76" s="76"/>
      <c r="AA76" s="80"/>
      <c r="AB76" s="81"/>
      <c r="AC76" s="66"/>
      <c r="AD76" s="86"/>
      <c r="AE76" s="86"/>
    </row>
    <row r="77" spans="1:31" x14ac:dyDescent="0.25">
      <c r="A77" s="25"/>
      <c r="B77" s="25"/>
      <c r="C77" s="351" t="s">
        <v>279</v>
      </c>
      <c r="D77" s="352"/>
      <c r="E77" s="74"/>
      <c r="F77" s="74">
        <f>ROUND((($H$6+$I$6)/2),0)</f>
        <v>0</v>
      </c>
      <c r="G77" s="74">
        <f>$E$3*$D$3</f>
        <v>0</v>
      </c>
      <c r="H77" s="74"/>
      <c r="I77" s="78"/>
      <c r="J77" s="79"/>
      <c r="K77" s="15">
        <f t="shared" si="6"/>
        <v>0</v>
      </c>
      <c r="L77" s="351" t="s">
        <v>286</v>
      </c>
      <c r="M77" s="352"/>
      <c r="N77" s="74"/>
      <c r="O77" s="74">
        <f>ROUND((($K$6+$E$6)/2),0)</f>
        <v>0</v>
      </c>
      <c r="P77" s="74"/>
      <c r="Q77" s="74"/>
      <c r="R77" s="78"/>
      <c r="S77" s="79"/>
      <c r="T77" s="15">
        <f t="shared" si="7"/>
        <v>0</v>
      </c>
      <c r="U77" s="351"/>
      <c r="V77" s="352"/>
      <c r="W77" s="74"/>
      <c r="X77" s="74"/>
      <c r="Y77" s="74"/>
      <c r="Z77" s="74"/>
      <c r="AA77" s="78"/>
      <c r="AB77" s="79"/>
      <c r="AC77" s="15"/>
      <c r="AD77" s="86"/>
      <c r="AE77" s="86"/>
    </row>
    <row r="78" spans="1:31" x14ac:dyDescent="0.25">
      <c r="A78" s="25"/>
      <c r="B78" s="25"/>
      <c r="C78" s="349" t="s">
        <v>150</v>
      </c>
      <c r="D78" s="350"/>
      <c r="E78" s="76"/>
      <c r="F78" s="76">
        <f>ROUND(($E$6),0)</f>
        <v>0</v>
      </c>
      <c r="G78" s="76">
        <f>$H$3*$D$3</f>
        <v>0</v>
      </c>
      <c r="H78" s="76"/>
      <c r="I78" s="80"/>
      <c r="J78" s="81"/>
      <c r="K78" s="66">
        <f t="shared" si="6"/>
        <v>0</v>
      </c>
      <c r="L78" s="349" t="s">
        <v>235</v>
      </c>
      <c r="M78" s="350"/>
      <c r="N78" s="76"/>
      <c r="O78" s="76">
        <f>ROUND((($G$6+$E$6)/2),0)</f>
        <v>0</v>
      </c>
      <c r="P78" s="76">
        <f>$P$3*$D$3</f>
        <v>0</v>
      </c>
      <c r="Q78" s="76"/>
      <c r="R78" s="80"/>
      <c r="S78" s="81"/>
      <c r="T78" s="66">
        <f t="shared" si="7"/>
        <v>0</v>
      </c>
      <c r="U78" s="349"/>
      <c r="V78" s="350"/>
      <c r="W78" s="76"/>
      <c r="X78" s="76"/>
      <c r="Y78" s="76"/>
      <c r="Z78" s="76"/>
      <c r="AA78" s="80"/>
      <c r="AB78" s="81"/>
      <c r="AC78" s="66"/>
      <c r="AD78" s="86"/>
      <c r="AE78" s="86"/>
    </row>
    <row r="79" spans="1:31" x14ac:dyDescent="0.25">
      <c r="A79" s="25"/>
      <c r="B79" s="25"/>
      <c r="C79" s="351" t="s">
        <v>56</v>
      </c>
      <c r="D79" s="352"/>
      <c r="E79" s="74"/>
      <c r="F79" s="74">
        <f>ROUND((($H$6+$P$6)/2),0)</f>
        <v>0</v>
      </c>
      <c r="G79" s="74">
        <f>$U$3*$D$3</f>
        <v>0</v>
      </c>
      <c r="H79" s="74"/>
      <c r="I79" s="78"/>
      <c r="J79" s="79"/>
      <c r="K79" s="15">
        <f t="shared" si="6"/>
        <v>0</v>
      </c>
      <c r="L79" s="351" t="s">
        <v>236</v>
      </c>
      <c r="M79" s="352"/>
      <c r="N79" s="74"/>
      <c r="O79" s="74">
        <f>ROUND((($P$6+$I$6)/2),0)</f>
        <v>0</v>
      </c>
      <c r="P79" s="74">
        <f>$P$3*$D$3</f>
        <v>0</v>
      </c>
      <c r="Q79" s="74"/>
      <c r="R79" s="78"/>
      <c r="S79" s="79"/>
      <c r="T79" s="15">
        <f t="shared" si="7"/>
        <v>0</v>
      </c>
      <c r="U79" s="351"/>
      <c r="V79" s="352"/>
      <c r="W79" s="74"/>
      <c r="X79" s="74"/>
      <c r="Y79" s="74"/>
      <c r="Z79" s="74"/>
      <c r="AA79" s="78"/>
      <c r="AB79" s="79"/>
      <c r="AC79" s="15"/>
      <c r="AD79" s="86"/>
      <c r="AE79" s="86"/>
    </row>
    <row r="80" spans="1:31" x14ac:dyDescent="0.25">
      <c r="A80" s="25"/>
      <c r="B80" s="25"/>
      <c r="C80" s="349" t="s">
        <v>151</v>
      </c>
      <c r="D80" s="350"/>
      <c r="E80" s="76"/>
      <c r="F80" s="76">
        <f>ROUND((($O$6+$G$6)/2),0)</f>
        <v>0</v>
      </c>
      <c r="G80" s="76">
        <f>$L$3*$D$3</f>
        <v>0</v>
      </c>
      <c r="H80" s="76"/>
      <c r="I80" s="80"/>
      <c r="J80" s="81"/>
      <c r="K80" s="66">
        <f t="shared" si="6"/>
        <v>0</v>
      </c>
      <c r="L80" s="349" t="s">
        <v>237</v>
      </c>
      <c r="M80" s="350"/>
      <c r="N80" s="76"/>
      <c r="O80" s="76">
        <f>ROUND((($H$6+$I$6)/2),0)</f>
        <v>0</v>
      </c>
      <c r="P80" s="76">
        <f>$E$3*$D$3</f>
        <v>0</v>
      </c>
      <c r="Q80" s="76"/>
      <c r="R80" s="80"/>
      <c r="S80" s="81"/>
      <c r="T80" s="66">
        <f t="shared" si="7"/>
        <v>0</v>
      </c>
      <c r="U80" s="349"/>
      <c r="V80" s="350"/>
      <c r="W80" s="76"/>
      <c r="X80" s="76"/>
      <c r="Y80" s="76"/>
      <c r="Z80" s="76"/>
      <c r="AA80" s="80"/>
      <c r="AB80" s="81"/>
      <c r="AC80" s="66"/>
      <c r="AD80" s="86"/>
      <c r="AE80" s="86"/>
    </row>
    <row r="81" spans="1:31" x14ac:dyDescent="0.25">
      <c r="A81" s="25"/>
      <c r="B81" s="25"/>
      <c r="C81" s="351" t="s">
        <v>152</v>
      </c>
      <c r="D81" s="352"/>
      <c r="E81" s="74"/>
      <c r="F81" s="74">
        <f>ROUND((($H$6+$M$6)/2),0)</f>
        <v>0</v>
      </c>
      <c r="G81" s="74">
        <f>$W$3*$D$3</f>
        <v>0</v>
      </c>
      <c r="H81" s="74"/>
      <c r="I81" s="78"/>
      <c r="J81" s="79"/>
      <c r="K81" s="15">
        <f t="shared" si="6"/>
        <v>0</v>
      </c>
      <c r="L81" s="351" t="s">
        <v>238</v>
      </c>
      <c r="M81" s="352"/>
      <c r="N81" s="74"/>
      <c r="O81" s="74">
        <f>ROUND((($M$6+$P$6)/2),0)</f>
        <v>0</v>
      </c>
      <c r="P81" s="74">
        <f>$U$3*$D$3</f>
        <v>0</v>
      </c>
      <c r="Q81" s="74"/>
      <c r="R81" s="78"/>
      <c r="S81" s="79"/>
      <c r="T81" s="15">
        <f t="shared" si="7"/>
        <v>0</v>
      </c>
      <c r="U81" s="351"/>
      <c r="V81" s="352"/>
      <c r="W81" s="74"/>
      <c r="X81" s="74"/>
      <c r="Y81" s="74"/>
      <c r="Z81" s="74"/>
      <c r="AA81" s="78"/>
      <c r="AB81" s="79"/>
      <c r="AC81" s="15"/>
      <c r="AD81" s="86"/>
      <c r="AE81" s="86"/>
    </row>
    <row r="82" spans="1:31" x14ac:dyDescent="0.25">
      <c r="A82" s="25"/>
      <c r="B82" s="25"/>
      <c r="C82" s="349" t="s">
        <v>54</v>
      </c>
      <c r="D82" s="350"/>
      <c r="E82" s="76"/>
      <c r="F82" s="76">
        <f>ROUND((($P$6+$P$6+$I$6)/3),0)</f>
        <v>0</v>
      </c>
      <c r="G82" s="76">
        <f>$V$3*$D$3</f>
        <v>0</v>
      </c>
      <c r="H82" s="76"/>
      <c r="I82" s="80"/>
      <c r="J82" s="81"/>
      <c r="K82" s="66">
        <f t="shared" si="6"/>
        <v>0</v>
      </c>
      <c r="L82" s="349" t="s">
        <v>239</v>
      </c>
      <c r="M82" s="350"/>
      <c r="N82" s="76"/>
      <c r="O82" s="76">
        <f>ROUND(($G$6),0)</f>
        <v>0</v>
      </c>
      <c r="P82" s="76">
        <f>$G$3*$D$3</f>
        <v>0</v>
      </c>
      <c r="Q82" s="76"/>
      <c r="R82" s="80"/>
      <c r="S82" s="81"/>
      <c r="T82" s="66">
        <f t="shared" si="7"/>
        <v>0</v>
      </c>
      <c r="U82" s="349"/>
      <c r="V82" s="350"/>
      <c r="W82" s="76"/>
      <c r="X82" s="76"/>
      <c r="Y82" s="76"/>
      <c r="Z82" s="76"/>
      <c r="AA82" s="80"/>
      <c r="AB82" s="81"/>
      <c r="AC82" s="66"/>
      <c r="AD82" s="86"/>
      <c r="AE82" s="86"/>
    </row>
    <row r="83" spans="1:31" x14ac:dyDescent="0.25">
      <c r="A83" s="25"/>
      <c r="B83" s="25"/>
      <c r="C83" s="351" t="s">
        <v>153</v>
      </c>
      <c r="D83" s="352"/>
      <c r="E83" s="74"/>
      <c r="F83" s="74">
        <f>ROUND((($P$6+$I$6)/2),0)</f>
        <v>0</v>
      </c>
      <c r="G83" s="74">
        <f>$P$3*$D$3</f>
        <v>0</v>
      </c>
      <c r="H83" s="74"/>
      <c r="I83" s="78"/>
      <c r="J83" s="79"/>
      <c r="K83" s="15">
        <f t="shared" si="6"/>
        <v>0</v>
      </c>
      <c r="L83" s="351" t="s">
        <v>240</v>
      </c>
      <c r="M83" s="352"/>
      <c r="N83" s="74"/>
      <c r="O83" s="74">
        <f>ROUND((($E$6+$L$6)/2),0)</f>
        <v>0</v>
      </c>
      <c r="P83" s="74">
        <f>$G$3*$D$3</f>
        <v>0</v>
      </c>
      <c r="Q83" s="74"/>
      <c r="R83" s="78"/>
      <c r="S83" s="79"/>
      <c r="T83" s="15">
        <f t="shared" si="7"/>
        <v>0</v>
      </c>
      <c r="U83" s="351"/>
      <c r="V83" s="352"/>
      <c r="W83" s="74"/>
      <c r="X83" s="74"/>
      <c r="Y83" s="74"/>
      <c r="Z83" s="74"/>
      <c r="AA83" s="78"/>
      <c r="AB83" s="79"/>
      <c r="AC83" s="15"/>
      <c r="AD83" s="86"/>
      <c r="AE83" s="86"/>
    </row>
    <row r="84" spans="1:31" x14ac:dyDescent="0.25">
      <c r="A84" s="25"/>
      <c r="B84" s="25"/>
      <c r="C84" s="349" t="s">
        <v>154</v>
      </c>
      <c r="D84" s="350"/>
      <c r="E84" s="76"/>
      <c r="F84" s="76">
        <f>ROUND(($E$6),0)</f>
        <v>0</v>
      </c>
      <c r="G84" s="76">
        <f>$G$3*$D$3</f>
        <v>0</v>
      </c>
      <c r="H84" s="76"/>
      <c r="I84" s="80"/>
      <c r="J84" s="81"/>
      <c r="K84" s="66">
        <f t="shared" si="6"/>
        <v>0</v>
      </c>
      <c r="L84" s="349" t="s">
        <v>241</v>
      </c>
      <c r="M84" s="350"/>
      <c r="N84" s="76"/>
      <c r="O84" s="76">
        <f>ROUND((($E$6+$G$6)/2),0)</f>
        <v>0</v>
      </c>
      <c r="P84" s="76">
        <f>$H$3*$D$3</f>
        <v>0</v>
      </c>
      <c r="Q84" s="76"/>
      <c r="R84" s="80"/>
      <c r="S84" s="81"/>
      <c r="T84" s="66">
        <f t="shared" si="7"/>
        <v>0</v>
      </c>
      <c r="U84" s="349"/>
      <c r="V84" s="350"/>
      <c r="W84" s="76"/>
      <c r="X84" s="76"/>
      <c r="Y84" s="76"/>
      <c r="Z84" s="76"/>
      <c r="AA84" s="80"/>
      <c r="AB84" s="81"/>
      <c r="AC84" s="66"/>
      <c r="AD84" s="86"/>
      <c r="AE84" s="86"/>
    </row>
    <row r="85" spans="1:31" x14ac:dyDescent="0.25">
      <c r="A85" s="25"/>
      <c r="B85" s="25"/>
      <c r="C85" s="351" t="s">
        <v>155</v>
      </c>
      <c r="D85" s="352"/>
      <c r="E85" s="74"/>
      <c r="F85" s="74">
        <f>ROUND((($H$6+$I$6)/2),0)</f>
        <v>0</v>
      </c>
      <c r="G85" s="74">
        <f>$E$3*$D$3</f>
        <v>0</v>
      </c>
      <c r="H85" s="74"/>
      <c r="I85" s="78"/>
      <c r="J85" s="79"/>
      <c r="K85" s="15">
        <f t="shared" si="6"/>
        <v>0</v>
      </c>
      <c r="L85" s="351" t="s">
        <v>242</v>
      </c>
      <c r="M85" s="352"/>
      <c r="N85" s="74"/>
      <c r="O85" s="74">
        <f>ROUND((($G$6+$O$6+$P$6)/3),0)</f>
        <v>0</v>
      </c>
      <c r="P85" s="74">
        <f>$T$3*$D$3</f>
        <v>0</v>
      </c>
      <c r="Q85" s="74"/>
      <c r="R85" s="78"/>
      <c r="S85" s="79"/>
      <c r="T85" s="15">
        <f t="shared" si="7"/>
        <v>0</v>
      </c>
      <c r="U85" s="351"/>
      <c r="V85" s="352"/>
      <c r="W85" s="74"/>
      <c r="X85" s="74"/>
      <c r="Y85" s="74"/>
      <c r="Z85" s="74"/>
      <c r="AA85" s="78"/>
      <c r="AB85" s="79"/>
      <c r="AC85" s="15"/>
      <c r="AD85" s="86"/>
      <c r="AE85" s="86"/>
    </row>
    <row r="86" spans="1:31" x14ac:dyDescent="0.25">
      <c r="A86" s="25"/>
      <c r="B86" s="25"/>
      <c r="C86" s="349" t="s">
        <v>49</v>
      </c>
      <c r="D86" s="350"/>
      <c r="E86" s="76"/>
      <c r="F86" s="76">
        <f>ROUND((($H$6+$I$6)/2),0)</f>
        <v>0</v>
      </c>
      <c r="G86" s="76">
        <f>$E$3*$D$3</f>
        <v>0</v>
      </c>
      <c r="H86" s="76"/>
      <c r="I86" s="80"/>
      <c r="J86" s="81"/>
      <c r="K86" s="66">
        <f t="shared" si="6"/>
        <v>0</v>
      </c>
      <c r="L86" s="349" t="s">
        <v>243</v>
      </c>
      <c r="M86" s="350"/>
      <c r="N86" s="76"/>
      <c r="O86" s="76">
        <f>ROUND((($P$6+$G$6)/2),0)</f>
        <v>0</v>
      </c>
      <c r="P86" s="76">
        <f>$V$3*$D$3</f>
        <v>0</v>
      </c>
      <c r="Q86" s="76"/>
      <c r="R86" s="80"/>
      <c r="S86" s="81"/>
      <c r="T86" s="66">
        <f t="shared" si="7"/>
        <v>0</v>
      </c>
      <c r="U86" s="349"/>
      <c r="V86" s="350"/>
      <c r="W86" s="76"/>
      <c r="X86" s="76"/>
      <c r="Y86" s="76"/>
      <c r="Z86" s="76"/>
      <c r="AA86" s="80"/>
      <c r="AB86" s="81"/>
      <c r="AC86" s="66"/>
      <c r="AD86" s="86"/>
      <c r="AE86" s="86"/>
    </row>
    <row r="87" spans="1:31" x14ac:dyDescent="0.25">
      <c r="A87" s="25"/>
      <c r="B87" s="25"/>
      <c r="C87" s="351" t="s">
        <v>156</v>
      </c>
      <c r="D87" s="352"/>
      <c r="E87" s="74"/>
      <c r="F87" s="74">
        <f>ROUND((($O$6+$M$6)/2),0)</f>
        <v>0</v>
      </c>
      <c r="G87" s="74">
        <f>$U$3*$D$3</f>
        <v>0</v>
      </c>
      <c r="H87" s="74"/>
      <c r="I87" s="78"/>
      <c r="J87" s="79"/>
      <c r="K87" s="15">
        <f t="shared" si="6"/>
        <v>0</v>
      </c>
      <c r="L87" s="351" t="s">
        <v>244</v>
      </c>
      <c r="M87" s="352"/>
      <c r="N87" s="74"/>
      <c r="O87" s="74">
        <f>ROUND(($E$6),0)</f>
        <v>0</v>
      </c>
      <c r="P87" s="74">
        <f>$H$3*$D$3</f>
        <v>0</v>
      </c>
      <c r="Q87" s="74"/>
      <c r="R87" s="78"/>
      <c r="S87" s="79"/>
      <c r="T87" s="15">
        <f t="shared" si="7"/>
        <v>0</v>
      </c>
      <c r="U87" s="351"/>
      <c r="V87" s="352"/>
      <c r="W87" s="74"/>
      <c r="X87" s="74"/>
      <c r="Y87" s="74"/>
      <c r="Z87" s="74"/>
      <c r="AA87" s="78"/>
      <c r="AB87" s="79"/>
      <c r="AC87" s="15"/>
      <c r="AD87" s="86"/>
      <c r="AE87" s="86"/>
    </row>
    <row r="88" spans="1:31" x14ac:dyDescent="0.25">
      <c r="A88" s="25"/>
      <c r="B88" s="25"/>
      <c r="C88" s="349" t="s">
        <v>157</v>
      </c>
      <c r="D88" s="350"/>
      <c r="E88" s="76"/>
      <c r="F88" s="76">
        <f>ROUND((($P$6+$I$6)/2),0)</f>
        <v>0</v>
      </c>
      <c r="G88" s="76">
        <f>$Y$3*$D$3</f>
        <v>0</v>
      </c>
      <c r="H88" s="76"/>
      <c r="I88" s="80"/>
      <c r="J88" s="81"/>
      <c r="K88" s="66">
        <f t="shared" si="6"/>
        <v>0</v>
      </c>
      <c r="L88" s="349" t="s">
        <v>245</v>
      </c>
      <c r="M88" s="350"/>
      <c r="N88" s="76"/>
      <c r="O88" s="76">
        <f>ROUND((($H$6+$I$6)/2),0)</f>
        <v>0</v>
      </c>
      <c r="P88" s="76">
        <f>$S$3*$D$3</f>
        <v>0</v>
      </c>
      <c r="Q88" s="76"/>
      <c r="R88" s="80"/>
      <c r="S88" s="81"/>
      <c r="T88" s="66">
        <f t="shared" si="7"/>
        <v>0</v>
      </c>
      <c r="U88" s="349"/>
      <c r="V88" s="350"/>
      <c r="W88" s="76"/>
      <c r="X88" s="76"/>
      <c r="Y88" s="76"/>
      <c r="Z88" s="76"/>
      <c r="AA88" s="80"/>
      <c r="AB88" s="81"/>
      <c r="AC88" s="66"/>
      <c r="AD88" s="86"/>
      <c r="AE88" s="86"/>
    </row>
    <row r="89" spans="1:31" x14ac:dyDescent="0.25">
      <c r="A89" s="25"/>
      <c r="B89" s="25"/>
      <c r="C89" s="351" t="s">
        <v>158</v>
      </c>
      <c r="D89" s="352"/>
      <c r="E89" s="74"/>
      <c r="F89" s="74">
        <f>ROUND((($O$6+$I$6)/2),0)</f>
        <v>0</v>
      </c>
      <c r="G89" s="74">
        <f>$P$3*$D$3</f>
        <v>0</v>
      </c>
      <c r="H89" s="74"/>
      <c r="I89" s="78"/>
      <c r="J89" s="79"/>
      <c r="K89" s="15">
        <f t="shared" si="6"/>
        <v>0</v>
      </c>
      <c r="L89" s="351" t="s">
        <v>246</v>
      </c>
      <c r="M89" s="352"/>
      <c r="N89" s="74"/>
      <c r="O89" s="74">
        <f>ROUND((($H$6+$I$6)/2),0)</f>
        <v>0</v>
      </c>
      <c r="P89" s="74">
        <f>$P$3*$D$3</f>
        <v>0</v>
      </c>
      <c r="Q89" s="74"/>
      <c r="R89" s="78"/>
      <c r="S89" s="79"/>
      <c r="T89" s="15">
        <f t="shared" si="7"/>
        <v>0</v>
      </c>
      <c r="U89" s="351"/>
      <c r="V89" s="352"/>
      <c r="W89" s="74"/>
      <c r="X89" s="74"/>
      <c r="Y89" s="74"/>
      <c r="Z89" s="74"/>
      <c r="AA89" s="78"/>
      <c r="AB89" s="79"/>
      <c r="AC89" s="15"/>
      <c r="AD89" s="86"/>
      <c r="AE89" s="86"/>
    </row>
    <row r="90" spans="1:31" x14ac:dyDescent="0.25">
      <c r="A90" s="25"/>
      <c r="B90" s="25"/>
      <c r="C90" s="349" t="s">
        <v>159</v>
      </c>
      <c r="D90" s="350"/>
      <c r="E90" s="76"/>
      <c r="F90" s="76">
        <f>ROUND((($E$6+$G$6)/2),0)</f>
        <v>0</v>
      </c>
      <c r="G90" s="76">
        <f>$U$3*$D$3</f>
        <v>0</v>
      </c>
      <c r="H90" s="76"/>
      <c r="I90" s="80"/>
      <c r="J90" s="81"/>
      <c r="K90" s="66">
        <f t="shared" si="6"/>
        <v>0</v>
      </c>
      <c r="L90" s="349" t="s">
        <v>247</v>
      </c>
      <c r="M90" s="350"/>
      <c r="N90" s="76"/>
      <c r="O90" s="76">
        <f>ROUND((($P$6+$I$6)/2),0)</f>
        <v>0</v>
      </c>
      <c r="P90" s="76">
        <f>$E$3*$D$3</f>
        <v>0</v>
      </c>
      <c r="Q90" s="76"/>
      <c r="R90" s="80"/>
      <c r="S90" s="81"/>
      <c r="T90" s="66">
        <f t="shared" si="7"/>
        <v>0</v>
      </c>
      <c r="U90" s="349"/>
      <c r="V90" s="350"/>
      <c r="W90" s="76"/>
      <c r="X90" s="76"/>
      <c r="Y90" s="76"/>
      <c r="Z90" s="76"/>
      <c r="AA90" s="80"/>
      <c r="AB90" s="81"/>
      <c r="AC90" s="66"/>
      <c r="AD90" s="86"/>
      <c r="AE90" s="86"/>
    </row>
    <row r="91" spans="1:31" x14ac:dyDescent="0.25">
      <c r="A91" s="25"/>
      <c r="B91" s="25"/>
      <c r="C91" s="351" t="s">
        <v>160</v>
      </c>
      <c r="D91" s="352"/>
      <c r="E91" s="74"/>
      <c r="F91" s="74">
        <f>ROUND((($M$6+$G$6)/2),0)</f>
        <v>0</v>
      </c>
      <c r="G91" s="74">
        <f>$T$3*$D$3</f>
        <v>0</v>
      </c>
      <c r="H91" s="74"/>
      <c r="I91" s="78"/>
      <c r="J91" s="79"/>
      <c r="K91" s="15">
        <f t="shared" si="6"/>
        <v>0</v>
      </c>
      <c r="L91" s="351" t="s">
        <v>53</v>
      </c>
      <c r="M91" s="352"/>
      <c r="N91" s="74"/>
      <c r="O91" s="74">
        <f>ROUND((($M$6+$H$6)/2),0)</f>
        <v>0</v>
      </c>
      <c r="P91" s="74">
        <f>$Q$3*$D$3</f>
        <v>0</v>
      </c>
      <c r="Q91" s="74"/>
      <c r="R91" s="78"/>
      <c r="S91" s="79"/>
      <c r="T91" s="15">
        <f t="shared" si="7"/>
        <v>0</v>
      </c>
      <c r="U91" s="351"/>
      <c r="V91" s="352"/>
      <c r="W91" s="74"/>
      <c r="X91" s="74"/>
      <c r="Y91" s="74"/>
      <c r="Z91" s="74"/>
      <c r="AA91" s="78"/>
      <c r="AB91" s="79"/>
      <c r="AC91" s="15"/>
      <c r="AD91" s="86"/>
      <c r="AE91" s="86"/>
    </row>
    <row r="92" spans="1:31" x14ac:dyDescent="0.25">
      <c r="A92" s="25"/>
      <c r="B92" s="25"/>
      <c r="C92" s="349" t="s">
        <v>161</v>
      </c>
      <c r="D92" s="350"/>
      <c r="E92" s="76"/>
      <c r="F92" s="76">
        <f>ROUND((($L$6+$E$6)/2),0)</f>
        <v>0</v>
      </c>
      <c r="G92" s="76">
        <f>$G$3*$D$3</f>
        <v>0</v>
      </c>
      <c r="H92" s="76"/>
      <c r="I92" s="80"/>
      <c r="J92" s="81"/>
      <c r="K92" s="66">
        <f t="shared" si="6"/>
        <v>0</v>
      </c>
      <c r="L92" s="349" t="s">
        <v>248</v>
      </c>
      <c r="M92" s="350"/>
      <c r="N92" s="76"/>
      <c r="O92" s="76">
        <f>ROUND((($P$6+$E$6)/2),0)</f>
        <v>0</v>
      </c>
      <c r="P92" s="76">
        <f>$S$3*$D$3</f>
        <v>0</v>
      </c>
      <c r="Q92" s="76"/>
      <c r="R92" s="80"/>
      <c r="S92" s="81"/>
      <c r="T92" s="66">
        <f t="shared" si="7"/>
        <v>0</v>
      </c>
      <c r="U92" s="349"/>
      <c r="V92" s="350"/>
      <c r="W92" s="76"/>
      <c r="X92" s="76"/>
      <c r="Y92" s="76"/>
      <c r="Z92" s="76"/>
      <c r="AA92" s="80"/>
      <c r="AB92" s="81"/>
      <c r="AC92" s="66"/>
      <c r="AD92" s="86"/>
      <c r="AE92" s="86"/>
    </row>
    <row r="93" spans="1:31" x14ac:dyDescent="0.25">
      <c r="A93" s="25"/>
      <c r="B93" s="25"/>
      <c r="C93" s="351" t="s">
        <v>162</v>
      </c>
      <c r="D93" s="352"/>
      <c r="E93" s="74"/>
      <c r="F93" s="74">
        <f>ROUND((($E$6+$I$6)/2),0)</f>
        <v>0</v>
      </c>
      <c r="G93" s="74">
        <f>$W$3*$D$3</f>
        <v>0</v>
      </c>
      <c r="H93" s="74"/>
      <c r="I93" s="78"/>
      <c r="J93" s="79"/>
      <c r="K93" s="15">
        <f t="shared" si="6"/>
        <v>0</v>
      </c>
      <c r="L93" s="351" t="s">
        <v>249</v>
      </c>
      <c r="M93" s="352"/>
      <c r="N93" s="74"/>
      <c r="O93" s="74">
        <f>ROUND((($E$6+$G$6)/2),0)</f>
        <v>0</v>
      </c>
      <c r="P93" s="74">
        <f>$H$3*$D$3</f>
        <v>0</v>
      </c>
      <c r="Q93" s="74"/>
      <c r="R93" s="78"/>
      <c r="S93" s="79"/>
      <c r="T93" s="15">
        <f t="shared" si="7"/>
        <v>0</v>
      </c>
      <c r="U93" s="351"/>
      <c r="V93" s="352"/>
      <c r="W93" s="74"/>
      <c r="X93" s="74"/>
      <c r="Y93" s="74"/>
      <c r="Z93" s="74"/>
      <c r="AA93" s="78"/>
      <c r="AB93" s="79"/>
      <c r="AC93" s="15"/>
      <c r="AD93" s="86"/>
      <c r="AE93" s="86"/>
    </row>
    <row r="94" spans="1:31" x14ac:dyDescent="0.25">
      <c r="A94" s="25"/>
      <c r="B94" s="25"/>
      <c r="C94" s="349" t="s">
        <v>163</v>
      </c>
      <c r="D94" s="350"/>
      <c r="E94" s="76"/>
      <c r="F94" s="76">
        <f>ROUND((($E$6+$P$6)/2),0)</f>
        <v>0</v>
      </c>
      <c r="G94" s="76">
        <f>$H$3*$D$3</f>
        <v>0</v>
      </c>
      <c r="H94" s="76"/>
      <c r="I94" s="80"/>
      <c r="J94" s="81"/>
      <c r="K94" s="66">
        <f t="shared" si="6"/>
        <v>0</v>
      </c>
      <c r="L94" s="349" t="s">
        <v>250</v>
      </c>
      <c r="M94" s="350"/>
      <c r="N94" s="76"/>
      <c r="O94" s="76">
        <f>ROUND((($P$6+$H$6)/2),0)</f>
        <v>0</v>
      </c>
      <c r="P94" s="76">
        <f>$V$3*$D$3</f>
        <v>0</v>
      </c>
      <c r="Q94" s="76"/>
      <c r="R94" s="80"/>
      <c r="S94" s="81"/>
      <c r="T94" s="66">
        <f t="shared" si="7"/>
        <v>0</v>
      </c>
      <c r="U94" s="349"/>
      <c r="V94" s="350"/>
      <c r="W94" s="76"/>
      <c r="X94" s="76"/>
      <c r="Y94" s="76"/>
      <c r="Z94" s="76"/>
      <c r="AA94" s="80"/>
      <c r="AB94" s="81"/>
      <c r="AC94" s="66"/>
      <c r="AD94" s="86"/>
      <c r="AE94" s="86"/>
    </row>
    <row r="95" spans="1:31" x14ac:dyDescent="0.25">
      <c r="A95" s="25"/>
      <c r="B95" s="25"/>
      <c r="C95" s="351" t="s">
        <v>164</v>
      </c>
      <c r="D95" s="352"/>
      <c r="E95" s="74"/>
      <c r="F95" s="74">
        <f>ROUND((($K$6+$E$6)/2),0)</f>
        <v>0</v>
      </c>
      <c r="G95" s="74">
        <f>$H$3*$D$3</f>
        <v>0</v>
      </c>
      <c r="H95" s="74"/>
      <c r="I95" s="78"/>
      <c r="J95" s="79"/>
      <c r="K95" s="15">
        <f t="shared" si="6"/>
        <v>0</v>
      </c>
      <c r="L95" s="351" t="s">
        <v>251</v>
      </c>
      <c r="M95" s="352"/>
      <c r="N95" s="74"/>
      <c r="O95" s="74">
        <f>ROUND((($P$6+$I$6)/2),0)</f>
        <v>0</v>
      </c>
      <c r="P95" s="74">
        <f>$V$3*$D$3</f>
        <v>0</v>
      </c>
      <c r="Q95" s="74"/>
      <c r="R95" s="78"/>
      <c r="S95" s="79"/>
      <c r="T95" s="15">
        <f t="shared" si="7"/>
        <v>0</v>
      </c>
      <c r="U95" s="351"/>
      <c r="V95" s="352"/>
      <c r="W95" s="74"/>
      <c r="X95" s="74"/>
      <c r="Y95" s="74"/>
      <c r="Z95" s="74"/>
      <c r="AA95" s="78"/>
      <c r="AB95" s="79"/>
      <c r="AC95" s="15"/>
      <c r="AD95" s="86"/>
      <c r="AE95" s="86"/>
    </row>
    <row r="96" spans="1:31" x14ac:dyDescent="0.25">
      <c r="A96" s="25"/>
      <c r="B96" s="25"/>
      <c r="C96" s="349" t="s">
        <v>165</v>
      </c>
      <c r="D96" s="350"/>
      <c r="E96" s="76"/>
      <c r="F96" s="76">
        <f>ROUND((($K$6+$E$6)/2),0)</f>
        <v>0</v>
      </c>
      <c r="G96" s="76">
        <f>$G$3*$D$3</f>
        <v>0</v>
      </c>
      <c r="H96" s="76"/>
      <c r="I96" s="80"/>
      <c r="J96" s="81"/>
      <c r="K96" s="66">
        <f t="shared" si="6"/>
        <v>0</v>
      </c>
      <c r="L96" s="349" t="s">
        <v>252</v>
      </c>
      <c r="M96" s="350"/>
      <c r="N96" s="76"/>
      <c r="O96" s="76">
        <f>ROUND((($O$6+$I$6)/2),0)</f>
        <v>0</v>
      </c>
      <c r="P96" s="76">
        <f>$Q$3*$D$3</f>
        <v>0</v>
      </c>
      <c r="Q96" s="76"/>
      <c r="R96" s="80"/>
      <c r="S96" s="81"/>
      <c r="T96" s="66">
        <f t="shared" si="7"/>
        <v>0</v>
      </c>
      <c r="U96" s="349"/>
      <c r="V96" s="350"/>
      <c r="W96" s="76"/>
      <c r="X96" s="76"/>
      <c r="Y96" s="76"/>
      <c r="Z96" s="76"/>
      <c r="AA96" s="80"/>
      <c r="AB96" s="81"/>
      <c r="AC96" s="66"/>
      <c r="AD96" s="86"/>
      <c r="AE96" s="86"/>
    </row>
    <row r="97" spans="1:31" x14ac:dyDescent="0.25">
      <c r="A97" s="25"/>
      <c r="B97" s="25"/>
      <c r="C97" s="351" t="s">
        <v>55</v>
      </c>
      <c r="D97" s="352"/>
      <c r="E97" s="74"/>
      <c r="F97" s="74">
        <f>ROUND((($M$6+$I$6)/2),0)</f>
        <v>0</v>
      </c>
      <c r="G97" s="74">
        <f>$W$3*$D$3</f>
        <v>0</v>
      </c>
      <c r="H97" s="74"/>
      <c r="I97" s="78"/>
      <c r="J97" s="79"/>
      <c r="K97" s="15">
        <f t="shared" si="6"/>
        <v>0</v>
      </c>
      <c r="L97" s="351" t="s">
        <v>253</v>
      </c>
      <c r="M97" s="352"/>
      <c r="N97" s="74"/>
      <c r="O97" s="74">
        <f>ROUND((($H$6+$I$6)/2),0)</f>
        <v>0</v>
      </c>
      <c r="P97" s="74">
        <f>$E$3*$D$3</f>
        <v>0</v>
      </c>
      <c r="Q97" s="74"/>
      <c r="R97" s="78"/>
      <c r="S97" s="79"/>
      <c r="T97" s="15">
        <f t="shared" si="7"/>
        <v>0</v>
      </c>
      <c r="U97" s="351"/>
      <c r="V97" s="352"/>
      <c r="W97" s="74"/>
      <c r="X97" s="74"/>
      <c r="Y97" s="74"/>
      <c r="Z97" s="74"/>
      <c r="AA97" s="78"/>
      <c r="AB97" s="79"/>
      <c r="AC97" s="15"/>
      <c r="AD97" s="86"/>
      <c r="AE97" s="86"/>
    </row>
    <row r="98" spans="1:31" x14ac:dyDescent="0.25">
      <c r="A98" s="25"/>
      <c r="B98" s="25"/>
      <c r="C98" s="349" t="s">
        <v>166</v>
      </c>
      <c r="D98" s="350"/>
      <c r="E98" s="76"/>
      <c r="F98" s="76">
        <f>ROUND((($E$6+$I$6)/2),0)</f>
        <v>0</v>
      </c>
      <c r="G98" s="76">
        <f>$P$3*$D$3</f>
        <v>0</v>
      </c>
      <c r="H98" s="76"/>
      <c r="I98" s="80"/>
      <c r="J98" s="81"/>
      <c r="K98" s="66">
        <f t="shared" si="6"/>
        <v>0</v>
      </c>
      <c r="L98" s="349" t="s">
        <v>254</v>
      </c>
      <c r="M98" s="350"/>
      <c r="N98" s="76"/>
      <c r="O98" s="76" t="s">
        <v>283</v>
      </c>
      <c r="P98" s="76">
        <f>$S$3*$D$3</f>
        <v>0</v>
      </c>
      <c r="Q98" s="76"/>
      <c r="R98" s="80"/>
      <c r="S98" s="81"/>
      <c r="T98" s="66" t="s">
        <v>283</v>
      </c>
      <c r="U98" s="349"/>
      <c r="V98" s="350"/>
      <c r="W98" s="76"/>
      <c r="X98" s="76"/>
      <c r="Y98" s="76"/>
      <c r="Z98" s="76"/>
      <c r="AA98" s="80"/>
      <c r="AB98" s="81"/>
      <c r="AC98" s="66"/>
      <c r="AD98" s="86"/>
      <c r="AE98" s="86"/>
    </row>
    <row r="99" spans="1:31" x14ac:dyDescent="0.25">
      <c r="A99" s="25"/>
      <c r="B99" s="25"/>
      <c r="C99" s="351" t="s">
        <v>167</v>
      </c>
      <c r="D99" s="352"/>
      <c r="E99" s="74"/>
      <c r="F99" s="74">
        <f>ROUND((($P$6+$I$6)/2),0)</f>
        <v>0</v>
      </c>
      <c r="G99" s="74">
        <f>$V$3*$D$3</f>
        <v>0</v>
      </c>
      <c r="H99" s="74"/>
      <c r="I99" s="78"/>
      <c r="J99" s="79"/>
      <c r="K99" s="15">
        <f t="shared" si="6"/>
        <v>0</v>
      </c>
      <c r="L99" s="351" t="s">
        <v>255</v>
      </c>
      <c r="M99" s="352"/>
      <c r="N99" s="74"/>
      <c r="O99" s="74">
        <f>ROUND((($O$6+$I$6)/2),0)</f>
        <v>0</v>
      </c>
      <c r="P99" s="74">
        <f>$Y$3*$D$3</f>
        <v>0</v>
      </c>
      <c r="Q99" s="74"/>
      <c r="R99" s="78"/>
      <c r="S99" s="79"/>
      <c r="T99" s="15">
        <f t="shared" si="7"/>
        <v>0</v>
      </c>
      <c r="U99" s="351"/>
      <c r="V99" s="352"/>
      <c r="W99" s="74"/>
      <c r="X99" s="74"/>
      <c r="Y99" s="74"/>
      <c r="Z99" s="74"/>
      <c r="AA99" s="78"/>
      <c r="AB99" s="79"/>
      <c r="AC99" s="15"/>
      <c r="AD99" s="86"/>
      <c r="AE99" s="86"/>
    </row>
    <row r="100" spans="1:31" x14ac:dyDescent="0.25">
      <c r="A100" s="25"/>
      <c r="B100" s="25"/>
      <c r="C100" s="349" t="s">
        <v>168</v>
      </c>
      <c r="D100" s="350"/>
      <c r="E100" s="76"/>
      <c r="F100" s="76"/>
      <c r="G100" s="76">
        <f>$Q$3*$D$3</f>
        <v>0</v>
      </c>
      <c r="H100" s="76"/>
      <c r="I100" s="80"/>
      <c r="J100" s="81"/>
      <c r="K100" s="66">
        <f t="shared" si="6"/>
        <v>0</v>
      </c>
      <c r="L100" s="349" t="s">
        <v>256</v>
      </c>
      <c r="M100" s="350"/>
      <c r="N100" s="76"/>
      <c r="O100" s="76">
        <f>ROUND((($M$6+$L$6)/2),0)</f>
        <v>0</v>
      </c>
      <c r="P100" s="76">
        <f>$Y$3*$D$3</f>
        <v>0</v>
      </c>
      <c r="Q100" s="76"/>
      <c r="R100" s="80"/>
      <c r="S100" s="81"/>
      <c r="T100" s="66">
        <f t="shared" si="7"/>
        <v>0</v>
      </c>
      <c r="U100" s="349"/>
      <c r="V100" s="350"/>
      <c r="W100" s="76"/>
      <c r="X100" s="76"/>
      <c r="Y100" s="76"/>
      <c r="Z100" s="76"/>
      <c r="AA100" s="80"/>
      <c r="AB100" s="81"/>
      <c r="AC100" s="66"/>
      <c r="AD100" s="86"/>
      <c r="AE100" s="86"/>
    </row>
    <row r="101" spans="1:31" x14ac:dyDescent="0.25">
      <c r="A101" s="25"/>
      <c r="B101" s="25"/>
      <c r="C101" s="351" t="s">
        <v>169</v>
      </c>
      <c r="D101" s="352"/>
      <c r="E101" s="74"/>
      <c r="F101" s="74">
        <f>ROUND((($P$6+$I$6)/2),0)</f>
        <v>0</v>
      </c>
      <c r="G101" s="74">
        <f>$Q$3*$D$3</f>
        <v>0</v>
      </c>
      <c r="H101" s="74"/>
      <c r="I101" s="78"/>
      <c r="J101" s="79"/>
      <c r="K101" s="15">
        <f t="shared" si="6"/>
        <v>0</v>
      </c>
      <c r="L101" s="351" t="s">
        <v>257</v>
      </c>
      <c r="M101" s="352"/>
      <c r="N101" s="74"/>
      <c r="O101" s="74">
        <f>ROUND((($E$6+$G$6)/2),0)</f>
        <v>0</v>
      </c>
      <c r="P101" s="74">
        <f>$H$3*$D$3</f>
        <v>0</v>
      </c>
      <c r="Q101" s="74"/>
      <c r="R101" s="78"/>
      <c r="S101" s="79"/>
      <c r="T101" s="15">
        <f t="shared" si="7"/>
        <v>0</v>
      </c>
      <c r="U101" s="351"/>
      <c r="V101" s="352"/>
      <c r="W101" s="74"/>
      <c r="X101" s="74"/>
      <c r="Y101" s="74"/>
      <c r="Z101" s="74"/>
      <c r="AA101" s="78"/>
      <c r="AB101" s="79"/>
      <c r="AC101" s="15"/>
      <c r="AD101" s="86"/>
      <c r="AE101" s="86"/>
    </row>
    <row r="102" spans="1:31" x14ac:dyDescent="0.25">
      <c r="A102" s="25"/>
      <c r="B102" s="25"/>
      <c r="C102" s="349" t="s">
        <v>170</v>
      </c>
      <c r="D102" s="350"/>
      <c r="E102" s="76"/>
      <c r="F102" s="76">
        <f>ROUND((($O$6+$I$6)/2),0)</f>
        <v>0</v>
      </c>
      <c r="G102" s="76">
        <f>$U$3*$D$3</f>
        <v>0</v>
      </c>
      <c r="H102" s="76"/>
      <c r="I102" s="80"/>
      <c r="J102" s="81"/>
      <c r="K102" s="66">
        <f t="shared" si="6"/>
        <v>0</v>
      </c>
      <c r="L102" s="349" t="s">
        <v>258</v>
      </c>
      <c r="M102" s="350"/>
      <c r="N102" s="76"/>
      <c r="O102" s="76">
        <f>ROUND((($E$6+$K$6)/2),0)</f>
        <v>0</v>
      </c>
      <c r="P102" s="76">
        <f>$G$3*$D$3</f>
        <v>0</v>
      </c>
      <c r="Q102" s="76"/>
      <c r="R102" s="80"/>
      <c r="S102" s="81"/>
      <c r="T102" s="66">
        <f t="shared" si="7"/>
        <v>0</v>
      </c>
      <c r="U102" s="349"/>
      <c r="V102" s="350"/>
      <c r="W102" s="76"/>
      <c r="X102" s="76"/>
      <c r="Y102" s="76"/>
      <c r="Z102" s="76"/>
      <c r="AA102" s="80"/>
      <c r="AB102" s="81"/>
      <c r="AC102" s="66"/>
      <c r="AD102" s="86"/>
      <c r="AE102" s="86"/>
    </row>
    <row r="103" spans="1:31" x14ac:dyDescent="0.25">
      <c r="A103" s="25"/>
      <c r="B103" s="25"/>
      <c r="C103" s="351" t="s">
        <v>171</v>
      </c>
      <c r="D103" s="352"/>
      <c r="E103" s="74"/>
      <c r="F103" s="74">
        <f>ROUND((($P$6+$I$6)/2),0)</f>
        <v>0</v>
      </c>
      <c r="G103" s="74">
        <f>$V$3*$D$3</f>
        <v>0</v>
      </c>
      <c r="H103" s="74"/>
      <c r="I103" s="78"/>
      <c r="J103" s="79"/>
      <c r="K103" s="15">
        <f t="shared" si="6"/>
        <v>0</v>
      </c>
      <c r="L103" s="351" t="s">
        <v>259</v>
      </c>
      <c r="M103" s="352"/>
      <c r="N103" s="74"/>
      <c r="O103" s="74">
        <f>ROUND((($E$6+$L$6)/2),0)</f>
        <v>0</v>
      </c>
      <c r="P103" s="74">
        <f>$G$3*$D$3</f>
        <v>0</v>
      </c>
      <c r="Q103" s="74"/>
      <c r="R103" s="78"/>
      <c r="S103" s="79"/>
      <c r="T103" s="15">
        <f t="shared" si="7"/>
        <v>0</v>
      </c>
      <c r="U103" s="351"/>
      <c r="V103" s="352"/>
      <c r="W103" s="74"/>
      <c r="X103" s="74"/>
      <c r="Y103" s="74"/>
      <c r="Z103" s="74"/>
      <c r="AA103" s="78"/>
      <c r="AB103" s="79"/>
      <c r="AC103" s="15"/>
      <c r="AD103" s="86"/>
      <c r="AE103" s="86"/>
    </row>
    <row r="104" spans="1:31" x14ac:dyDescent="0.25">
      <c r="A104" s="25"/>
      <c r="B104" s="25"/>
      <c r="C104" s="349" t="s">
        <v>172</v>
      </c>
      <c r="D104" s="350"/>
      <c r="E104" s="76"/>
      <c r="F104" s="76">
        <f>ROUND((($H$6+$I$6)/2),0)</f>
        <v>0</v>
      </c>
      <c r="G104" s="76">
        <f>$E$3*$D$3</f>
        <v>0</v>
      </c>
      <c r="H104" s="76"/>
      <c r="I104" s="80"/>
      <c r="J104" s="81"/>
      <c r="K104" s="66">
        <f t="shared" si="6"/>
        <v>0</v>
      </c>
      <c r="L104" s="349" t="s">
        <v>260</v>
      </c>
      <c r="M104" s="350"/>
      <c r="N104" s="76"/>
      <c r="O104" s="76">
        <f>ROUND(($K$6),0)</f>
        <v>0</v>
      </c>
      <c r="P104" s="76">
        <f>$G$3*$D$3</f>
        <v>0</v>
      </c>
      <c r="Q104" s="76"/>
      <c r="R104" s="80"/>
      <c r="S104" s="81"/>
      <c r="T104" s="66">
        <f t="shared" si="7"/>
        <v>0</v>
      </c>
      <c r="U104" s="349"/>
      <c r="V104" s="350"/>
      <c r="W104" s="76"/>
      <c r="X104" s="76"/>
      <c r="Y104" s="76"/>
      <c r="Z104" s="76"/>
      <c r="AA104" s="80"/>
      <c r="AB104" s="81"/>
      <c r="AC104" s="66"/>
      <c r="AD104" s="86"/>
      <c r="AE104" s="86"/>
    </row>
    <row r="105" spans="1:31" x14ac:dyDescent="0.25">
      <c r="A105" s="25"/>
      <c r="B105" s="25"/>
      <c r="C105" s="351" t="s">
        <v>173</v>
      </c>
      <c r="D105" s="352"/>
      <c r="E105" s="74"/>
      <c r="F105" s="74"/>
      <c r="G105" s="74">
        <f>$S$3*$D$3</f>
        <v>0</v>
      </c>
      <c r="H105" s="74"/>
      <c r="I105" s="78"/>
      <c r="J105" s="79"/>
      <c r="K105" s="15">
        <f t="shared" si="6"/>
        <v>0</v>
      </c>
      <c r="L105" s="351" t="s">
        <v>261</v>
      </c>
      <c r="M105" s="352"/>
      <c r="N105" s="74"/>
      <c r="O105" s="74">
        <f>ROUND((($E$6+$P$6)/2),0)</f>
        <v>0</v>
      </c>
      <c r="P105" s="74">
        <f>$M$3*$D$3</f>
        <v>0</v>
      </c>
      <c r="Q105" s="74"/>
      <c r="R105" s="78"/>
      <c r="S105" s="79"/>
      <c r="T105" s="15">
        <f t="shared" si="7"/>
        <v>0</v>
      </c>
      <c r="U105" s="351"/>
      <c r="V105" s="352"/>
      <c r="W105" s="74"/>
      <c r="X105" s="74"/>
      <c r="Y105" s="74"/>
      <c r="Z105" s="74"/>
      <c r="AA105" s="78"/>
      <c r="AB105" s="79"/>
      <c r="AC105" s="15"/>
      <c r="AD105" s="86"/>
      <c r="AE105" s="86"/>
    </row>
    <row r="106" spans="1:31" ht="15.75" thickBot="1" x14ac:dyDescent="0.3">
      <c r="A106" s="25"/>
      <c r="B106" s="25"/>
      <c r="C106" s="353" t="s">
        <v>51</v>
      </c>
      <c r="D106" s="354"/>
      <c r="E106" s="82"/>
      <c r="F106" s="82">
        <f>ROUND((($H$6+$I$6)/2),0)</f>
        <v>0</v>
      </c>
      <c r="G106" s="82">
        <f>$S$3*$D$3</f>
        <v>0</v>
      </c>
      <c r="H106" s="82"/>
      <c r="I106" s="83"/>
      <c r="J106" s="84"/>
      <c r="K106" s="70">
        <f t="shared" si="6"/>
        <v>0</v>
      </c>
      <c r="L106" s="353" t="s">
        <v>262</v>
      </c>
      <c r="M106" s="354"/>
      <c r="N106" s="82"/>
      <c r="O106" s="82">
        <f>ROUND((($G$6+$P$6)/2),0)</f>
        <v>0</v>
      </c>
      <c r="P106" s="82">
        <f>$Q$3*$D$3</f>
        <v>0</v>
      </c>
      <c r="Q106" s="82"/>
      <c r="R106" s="83"/>
      <c r="S106" s="84"/>
      <c r="T106" s="70">
        <f t="shared" si="7"/>
        <v>0</v>
      </c>
      <c r="U106" s="369"/>
      <c r="V106" s="370"/>
      <c r="W106" s="67"/>
      <c r="X106" s="67"/>
      <c r="Y106" s="67"/>
      <c r="Z106" s="67"/>
      <c r="AA106" s="68"/>
      <c r="AB106" s="69"/>
      <c r="AC106" s="71"/>
      <c r="AD106" s="86"/>
      <c r="AE106" s="86"/>
    </row>
    <row r="107" spans="1:31" x14ac:dyDescent="0.25">
      <c r="A107" s="25"/>
      <c r="B107" s="25"/>
      <c r="C107" s="89"/>
      <c r="D107" s="89"/>
      <c r="E107" s="89"/>
      <c r="F107" s="89"/>
      <c r="G107" s="90"/>
      <c r="H107" s="90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91"/>
      <c r="Z107" s="91"/>
      <c r="AA107" s="91"/>
      <c r="AB107" s="91"/>
      <c r="AC107" s="91"/>
      <c r="AD107" s="86"/>
      <c r="AE107" s="86"/>
    </row>
    <row r="108" spans="1:31" x14ac:dyDescent="0.25">
      <c r="A108" s="25"/>
      <c r="B108" s="25"/>
      <c r="C108" s="92"/>
      <c r="D108" s="92"/>
      <c r="E108" s="92"/>
      <c r="F108" s="92"/>
      <c r="G108" s="87"/>
      <c r="H108" s="87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92"/>
      <c r="T108" s="92"/>
      <c r="U108" s="92"/>
      <c r="V108" s="92"/>
      <c r="W108" s="92"/>
      <c r="X108" s="92"/>
      <c r="Y108" s="86"/>
      <c r="Z108" s="86"/>
      <c r="AA108" s="86"/>
      <c r="AB108" s="86"/>
      <c r="AC108" s="86"/>
      <c r="AD108" s="86"/>
      <c r="AE108" s="86"/>
    </row>
    <row r="109" spans="1:31" x14ac:dyDescent="0.25"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5"/>
      <c r="Z109" s="85"/>
      <c r="AA109" s="85"/>
      <c r="AB109" s="85"/>
      <c r="AC109" s="85"/>
      <c r="AD109" s="85"/>
      <c r="AE109" s="85"/>
    </row>
    <row r="110" spans="1:31" x14ac:dyDescent="0.25"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2"/>
      <c r="Z110" s="12"/>
      <c r="AA110" s="12"/>
      <c r="AB110" s="12"/>
      <c r="AC110" s="12"/>
      <c r="AD110" s="12"/>
      <c r="AE110" s="12"/>
    </row>
  </sheetData>
  <mergeCells count="313">
    <mergeCell ref="U106:V106"/>
    <mergeCell ref="U97:V97"/>
    <mergeCell ref="U98:V98"/>
    <mergeCell ref="U99:V99"/>
    <mergeCell ref="U100:V100"/>
    <mergeCell ref="U101:V101"/>
    <mergeCell ref="U102:V102"/>
    <mergeCell ref="U103:V103"/>
    <mergeCell ref="U104:V104"/>
    <mergeCell ref="U105:V105"/>
    <mergeCell ref="U88:V88"/>
    <mergeCell ref="U89:V89"/>
    <mergeCell ref="U90:V90"/>
    <mergeCell ref="U91:V91"/>
    <mergeCell ref="U92:V92"/>
    <mergeCell ref="U93:V93"/>
    <mergeCell ref="U94:V94"/>
    <mergeCell ref="U95:V95"/>
    <mergeCell ref="U96:V96"/>
    <mergeCell ref="U79:V79"/>
    <mergeCell ref="U80:V80"/>
    <mergeCell ref="U81:V81"/>
    <mergeCell ref="U82:V82"/>
    <mergeCell ref="U83:V83"/>
    <mergeCell ref="U84:V84"/>
    <mergeCell ref="U85:V85"/>
    <mergeCell ref="U86:V86"/>
    <mergeCell ref="U87:V87"/>
    <mergeCell ref="U70:V70"/>
    <mergeCell ref="U71:V71"/>
    <mergeCell ref="U72:V72"/>
    <mergeCell ref="U73:V73"/>
    <mergeCell ref="U74:V74"/>
    <mergeCell ref="U75:V75"/>
    <mergeCell ref="U76:V76"/>
    <mergeCell ref="U77:V77"/>
    <mergeCell ref="U78:V78"/>
    <mergeCell ref="U61:V61"/>
    <mergeCell ref="U62:V62"/>
    <mergeCell ref="U63:V63"/>
    <mergeCell ref="U64:V64"/>
    <mergeCell ref="U65:V65"/>
    <mergeCell ref="U66:V66"/>
    <mergeCell ref="U67:V67"/>
    <mergeCell ref="U68:V68"/>
    <mergeCell ref="U69:V69"/>
    <mergeCell ref="U52:V52"/>
    <mergeCell ref="U53:V53"/>
    <mergeCell ref="U54:V54"/>
    <mergeCell ref="U55:V55"/>
    <mergeCell ref="U56:V56"/>
    <mergeCell ref="U57:V57"/>
    <mergeCell ref="U58:V58"/>
    <mergeCell ref="U59:V59"/>
    <mergeCell ref="U60:V60"/>
    <mergeCell ref="U43:V43"/>
    <mergeCell ref="U44:V44"/>
    <mergeCell ref="U45:V45"/>
    <mergeCell ref="U46:V46"/>
    <mergeCell ref="U47:V47"/>
    <mergeCell ref="U48:V48"/>
    <mergeCell ref="U49:V49"/>
    <mergeCell ref="U50:V50"/>
    <mergeCell ref="U51:V51"/>
    <mergeCell ref="U34:V34"/>
    <mergeCell ref="U35:V35"/>
    <mergeCell ref="U36:V36"/>
    <mergeCell ref="U37:V37"/>
    <mergeCell ref="U38:V38"/>
    <mergeCell ref="U39:V39"/>
    <mergeCell ref="U40:V40"/>
    <mergeCell ref="U41:V41"/>
    <mergeCell ref="U42:V42"/>
    <mergeCell ref="U25:V25"/>
    <mergeCell ref="U26:V26"/>
    <mergeCell ref="U27:V27"/>
    <mergeCell ref="U28:V28"/>
    <mergeCell ref="U29:V29"/>
    <mergeCell ref="U30:V30"/>
    <mergeCell ref="U31:V31"/>
    <mergeCell ref="U32:V32"/>
    <mergeCell ref="U33:V33"/>
    <mergeCell ref="U16:V16"/>
    <mergeCell ref="U17:V17"/>
    <mergeCell ref="U18:V18"/>
    <mergeCell ref="U19:V19"/>
    <mergeCell ref="U20:V20"/>
    <mergeCell ref="U21:V21"/>
    <mergeCell ref="U22:V22"/>
    <mergeCell ref="U23:V23"/>
    <mergeCell ref="U24:V24"/>
    <mergeCell ref="U8:V8"/>
    <mergeCell ref="U9:V9"/>
    <mergeCell ref="U10:V10"/>
    <mergeCell ref="U11:V11"/>
    <mergeCell ref="U12:V12"/>
    <mergeCell ref="U13:V13"/>
    <mergeCell ref="C103:D103"/>
    <mergeCell ref="C104:D104"/>
    <mergeCell ref="C105:D105"/>
    <mergeCell ref="C85:D85"/>
    <mergeCell ref="C86:D86"/>
    <mergeCell ref="C87:D87"/>
    <mergeCell ref="C88:D88"/>
    <mergeCell ref="C89:D89"/>
    <mergeCell ref="C90:D90"/>
    <mergeCell ref="C79:D79"/>
    <mergeCell ref="C80:D80"/>
    <mergeCell ref="C81:D81"/>
    <mergeCell ref="C82:D82"/>
    <mergeCell ref="C83:D83"/>
    <mergeCell ref="C84:D84"/>
    <mergeCell ref="C73:D73"/>
    <mergeCell ref="C74:D74"/>
    <mergeCell ref="C75:D75"/>
    <mergeCell ref="C106:D106"/>
    <mergeCell ref="C97:D97"/>
    <mergeCell ref="C98:D98"/>
    <mergeCell ref="C99:D99"/>
    <mergeCell ref="C100:D100"/>
    <mergeCell ref="C101:D101"/>
    <mergeCell ref="C102:D102"/>
    <mergeCell ref="C91:D91"/>
    <mergeCell ref="C92:D92"/>
    <mergeCell ref="C93:D93"/>
    <mergeCell ref="C94:D94"/>
    <mergeCell ref="C95:D95"/>
    <mergeCell ref="C96:D96"/>
    <mergeCell ref="C76:D76"/>
    <mergeCell ref="C77:D77"/>
    <mergeCell ref="C78:D78"/>
    <mergeCell ref="C67:D67"/>
    <mergeCell ref="C68:D68"/>
    <mergeCell ref="C69:D69"/>
    <mergeCell ref="C70:D70"/>
    <mergeCell ref="C71:D71"/>
    <mergeCell ref="C72:D72"/>
    <mergeCell ref="C61:D61"/>
    <mergeCell ref="C62:D62"/>
    <mergeCell ref="C63:D63"/>
    <mergeCell ref="C64:D64"/>
    <mergeCell ref="C65:D65"/>
    <mergeCell ref="C66:D66"/>
    <mergeCell ref="C55:D55"/>
    <mergeCell ref="C56:D56"/>
    <mergeCell ref="C57:D57"/>
    <mergeCell ref="C58:D58"/>
    <mergeCell ref="C59:D59"/>
    <mergeCell ref="C60:D60"/>
    <mergeCell ref="C49:D49"/>
    <mergeCell ref="C50:D50"/>
    <mergeCell ref="C51:D51"/>
    <mergeCell ref="C52:D52"/>
    <mergeCell ref="C53:D53"/>
    <mergeCell ref="C54:D54"/>
    <mergeCell ref="C43:D43"/>
    <mergeCell ref="C44:D44"/>
    <mergeCell ref="C45:D45"/>
    <mergeCell ref="C46:D46"/>
    <mergeCell ref="C47:D47"/>
    <mergeCell ref="C48:D48"/>
    <mergeCell ref="C41:D41"/>
    <mergeCell ref="C42:D42"/>
    <mergeCell ref="U14:V14"/>
    <mergeCell ref="U15:V15"/>
    <mergeCell ref="E5:F5"/>
    <mergeCell ref="E6:F6"/>
    <mergeCell ref="I5:J5"/>
    <mergeCell ref="I6:J6"/>
    <mergeCell ref="M5:N5"/>
    <mergeCell ref="M6:N6"/>
    <mergeCell ref="C36:D36"/>
    <mergeCell ref="C37:D37"/>
    <mergeCell ref="C38:D38"/>
    <mergeCell ref="C39:D39"/>
    <mergeCell ref="C40:D40"/>
    <mergeCell ref="C12:D12"/>
    <mergeCell ref="C30:D30"/>
    <mergeCell ref="C31:D31"/>
    <mergeCell ref="C32:D32"/>
    <mergeCell ref="C33:D33"/>
    <mergeCell ref="C34:D34"/>
    <mergeCell ref="C35:D35"/>
    <mergeCell ref="C24:D24"/>
    <mergeCell ref="C25:D25"/>
    <mergeCell ref="C26:D26"/>
    <mergeCell ref="C27:D27"/>
    <mergeCell ref="C28:D28"/>
    <mergeCell ref="C29:D29"/>
    <mergeCell ref="C18:D18"/>
    <mergeCell ref="C19:D19"/>
    <mergeCell ref="C20:D20"/>
    <mergeCell ref="C21:D21"/>
    <mergeCell ref="C22:D22"/>
    <mergeCell ref="C23:D23"/>
    <mergeCell ref="C8:D8"/>
    <mergeCell ref="C11:D11"/>
    <mergeCell ref="C10:D10"/>
    <mergeCell ref="C9:D9"/>
    <mergeCell ref="C13:D13"/>
    <mergeCell ref="C14:D14"/>
    <mergeCell ref="C15:D15"/>
    <mergeCell ref="C16:D16"/>
    <mergeCell ref="C17:D17"/>
    <mergeCell ref="E2:F2"/>
    <mergeCell ref="I2:J2"/>
    <mergeCell ref="N2:O2"/>
    <mergeCell ref="Q2:R2"/>
    <mergeCell ref="W2:X2"/>
    <mergeCell ref="E3:F3"/>
    <mergeCell ref="I3:J3"/>
    <mergeCell ref="N3:O3"/>
    <mergeCell ref="Q3:R3"/>
    <mergeCell ref="W3:X3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L57:M57"/>
    <mergeCell ref="L58:M58"/>
    <mergeCell ref="L59:M59"/>
    <mergeCell ref="L60:M60"/>
    <mergeCell ref="L61:M61"/>
    <mergeCell ref="L62:M62"/>
    <mergeCell ref="L63:M63"/>
    <mergeCell ref="L64:M64"/>
    <mergeCell ref="L65:M65"/>
    <mergeCell ref="L66:M66"/>
    <mergeCell ref="L67:M67"/>
    <mergeCell ref="L68:M68"/>
    <mergeCell ref="L69:M69"/>
    <mergeCell ref="L70:M70"/>
    <mergeCell ref="L71:M71"/>
    <mergeCell ref="L72:M72"/>
    <mergeCell ref="L73:M73"/>
    <mergeCell ref="L74:M74"/>
    <mergeCell ref="L75:M75"/>
    <mergeCell ref="L76:M76"/>
    <mergeCell ref="L77:M77"/>
    <mergeCell ref="L78:M78"/>
    <mergeCell ref="L79:M79"/>
    <mergeCell ref="L80:M80"/>
    <mergeCell ref="L81:M81"/>
    <mergeCell ref="L82:M82"/>
    <mergeCell ref="L83:M83"/>
    <mergeCell ref="L84:M84"/>
    <mergeCell ref="L85:M85"/>
    <mergeCell ref="L86:M86"/>
    <mergeCell ref="L87:M87"/>
    <mergeCell ref="L88:M88"/>
    <mergeCell ref="L89:M89"/>
    <mergeCell ref="L90:M90"/>
    <mergeCell ref="L91:M91"/>
    <mergeCell ref="L92:M92"/>
    <mergeCell ref="L93:M93"/>
    <mergeCell ref="L94:M94"/>
    <mergeCell ref="L95:M95"/>
    <mergeCell ref="L96:M96"/>
    <mergeCell ref="L97:M97"/>
    <mergeCell ref="L98:M98"/>
    <mergeCell ref="L99:M99"/>
    <mergeCell ref="L100:M100"/>
    <mergeCell ref="L101:M101"/>
    <mergeCell ref="L102:M102"/>
    <mergeCell ref="L103:M103"/>
    <mergeCell ref="L104:M104"/>
    <mergeCell ref="L105:M105"/>
    <mergeCell ref="L106:M10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E638B-56F7-4322-A94C-12BB4AFA23A7}">
  <dimension ref="A1"/>
  <sheetViews>
    <sheetView topLeftCell="A25" workbookViewId="0">
      <selection activeCell="Q60" sqref="Q60"/>
    </sheetView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26099-A9AA-4926-B3E7-648308E2FF4A}">
  <dimension ref="A1"/>
  <sheetViews>
    <sheetView tabSelected="1" workbookViewId="0">
      <selection activeCell="B2" sqref="B2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Front</vt:lpstr>
      <vt:lpstr> Stress  Familiar</vt:lpstr>
      <vt:lpstr>Equipment</vt:lpstr>
      <vt:lpstr>Skills</vt:lpstr>
      <vt:lpstr>Weapon1</vt:lpstr>
      <vt:lpstr>Weapon2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Yann Tremblay</dc:creator>
  <cp:lastModifiedBy>Yann Tremblay</cp:lastModifiedBy>
  <dcterms:created xsi:type="dcterms:W3CDTF">2022-08-28T15:09:10Z</dcterms:created>
  <dcterms:modified xsi:type="dcterms:W3CDTF">2022-09-01T16:14:04Z</dcterms:modified>
</cp:coreProperties>
</file>